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  <sheet name="Serienliste" sheetId="2" state="visible" r:id="rId2"/>
    <sheet name="Grenzwerte" sheetId="3" state="visible" r:id="rId3"/>
  </sheets>
  <definedNames>
    <definedName name="_xlnm.Print_Titles" localSheetId="0">'Protokoll'!$1:$2</definedName>
    <definedName name="_xlnm.Print_Area" localSheetId="0">'Protokoll'!$A$1:$C$87</definedName>
    <definedName name="_xlnm.Print_Titles" localSheetId="1">'Serienliste'!$1:$2</definedName>
    <definedName name="_xlnm.Print_Area" localSheetId="1">'Serienliste'!$A$1:$M$204</definedName>
    <definedName name="_xlnm.Print_Titles" localSheetId="2">'Grenzwerte'!$1:$2</definedName>
    <definedName name="_xlnm.Print_Area" localSheetId="2">'Grenzwerte'!$A$1:$H$35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FF0F2A44"/>
      <sz val="9"/>
    </font>
    <font>
      <name val="Helvetica"/>
      <color rgb="FF4A5661"/>
      <sz val="8"/>
    </font>
    <font>
      <name val="Helvetica"/>
      <sz val="9"/>
    </font>
    <font>
      <name val="Helvetica"/>
      <b val="1"/>
      <color rgb="FFFFFFFF"/>
      <sz val="9"/>
    </font>
  </fonts>
  <fills count="5">
    <fill>
      <patternFill/>
    </fill>
    <fill>
      <patternFill patternType="gray125"/>
    </fill>
    <fill>
      <patternFill patternType="solid">
        <fgColor rgb="FFE7ECF1"/>
      </patternFill>
    </fill>
    <fill>
      <patternFill patternType="solid">
        <fgColor rgb="FFFCFCFD"/>
      </patternFill>
    </fill>
    <fill>
      <patternFill patternType="solid">
        <fgColor rgb="FF0F2A44"/>
      </patternFill>
    </fill>
  </fills>
  <borders count="2">
    <border>
      <left/>
      <right/>
      <top/>
      <bottom/>
      <diagonal/>
    </border>
    <border>
      <left style="thin">
        <color rgb="FFB6C1CC"/>
      </left>
      <right style="thin">
        <color rgb="FFB6C1CC"/>
      </right>
      <top style="thin">
        <color rgb="FFB6C1CC"/>
      </top>
      <bottom style="thin">
        <color rgb="FFB6C1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3" fillId="3" borderId="1" pivotButton="0" quotePrefix="0" xfId="0"/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FF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58" customWidth="1" min="3" max="3"/>
  </cols>
  <sheetData>
    <row r="1" ht="18" customHeight="1">
      <c r="A1" s="1" t="inlineStr">
        <is>
          <t>Prüfprotokoll ortsveränderliche elektrische Betriebsmittel — Version 1.0</t>
        </is>
      </c>
    </row>
    <row r="2">
      <c r="A2" s="2" t="inlineStr">
        <is>
          <t>DIN EN 50699 (VDE 0702):2021-06 · DIN EN 50678 (VDE 0701):2021-02 · DGUV Vorschrift 3</t>
        </is>
      </c>
    </row>
    <row r="4">
      <c r="A4" s="3" t="inlineStr">
        <is>
          <t>Prüfbetrieb, Auftraggeber, Objekt</t>
        </is>
      </c>
      <c r="B4" s="3" t="n"/>
      <c r="C4" s="3" t="n"/>
    </row>
    <row r="5">
      <c r="A5" s="4" t="inlineStr">
        <is>
          <t>Protokoll-Nr.</t>
        </is>
      </c>
      <c r="B5" s="5" t="n"/>
    </row>
    <row r="6">
      <c r="A6" s="4" t="inlineStr">
        <is>
          <t>Datum</t>
        </is>
      </c>
      <c r="B6" s="5" t="n"/>
    </row>
    <row r="7">
      <c r="A7" s="4" t="inlineStr">
        <is>
          <t>Uhrzeit</t>
        </is>
      </c>
      <c r="B7" s="5" t="n"/>
    </row>
    <row r="8">
      <c r="A8" s="4" t="inlineStr">
        <is>
          <t>Prüfbetrieb</t>
        </is>
      </c>
      <c r="B8" s="5" t="n"/>
    </row>
    <row r="9">
      <c r="A9" s="4" t="inlineStr">
        <is>
          <t>Prüfperson (Name, Qualifikation)</t>
        </is>
      </c>
      <c r="B9" s="5" t="n"/>
    </row>
    <row r="10">
      <c r="A10" s="4" t="inlineStr">
        <is>
          <t>Auftraggeber / Betreiber</t>
        </is>
      </c>
      <c r="B10" s="5" t="n"/>
    </row>
    <row r="11">
      <c r="A11" s="4" t="inlineStr">
        <is>
          <t>Objekt / Standort</t>
        </is>
      </c>
      <c r="B11" s="5" t="n"/>
    </row>
    <row r="12">
      <c r="A12" s="4" t="inlineStr">
        <is>
          <t>Anlass der Prüfung</t>
        </is>
      </c>
      <c r="B12" s="5" t="n"/>
      <c r="C12" s="6" t="inlineStr">
        <is>
          <t>Wiederholungsprüfung (DIN EN 50699) | nach Instandsetzung oder Änderung (DIN EN 50678) | Erstprüfung</t>
        </is>
      </c>
    </row>
    <row r="13">
      <c r="A13" s="3" t="inlineStr">
        <is>
          <t>Prüfgerät</t>
        </is>
      </c>
      <c r="B13" s="3" t="n"/>
      <c r="C13" s="3" t="n"/>
    </row>
    <row r="14">
      <c r="A14" s="4" t="inlineStr">
        <is>
          <t>Prüfgerät Hersteller</t>
        </is>
      </c>
      <c r="B14" s="5" t="n"/>
    </row>
    <row r="15">
      <c r="A15" s="4" t="inlineStr">
        <is>
          <t>Prüfgerät Typ</t>
        </is>
      </c>
      <c r="B15" s="5" t="n"/>
    </row>
    <row r="16">
      <c r="A16" s="4" t="inlineStr">
        <is>
          <t>Prüfgerät Seriennummer</t>
        </is>
      </c>
      <c r="B16" s="5" t="n"/>
    </row>
    <row r="17">
      <c r="A17" s="4" t="inlineStr">
        <is>
          <t>Kalibrierung gültig bis</t>
        </is>
      </c>
      <c r="B17" s="5" t="n"/>
    </row>
    <row r="18">
      <c r="A18" s="4" t="inlineStr">
        <is>
          <t>Prüfgeräte-Norm (DIN VDE 0413 / DIN EN 61557)</t>
        </is>
      </c>
      <c r="B18" s="5" t="n"/>
    </row>
    <row r="19">
      <c r="A19" s="4" t="inlineStr">
        <is>
          <t>Prüfadapter / Zubehör (Typ, SN)</t>
        </is>
      </c>
      <c r="B19" s="5" t="n"/>
    </row>
    <row r="20">
      <c r="A20" s="3" t="inlineStr">
        <is>
          <t>Gerätedaten</t>
        </is>
      </c>
      <c r="B20" s="3" t="n"/>
      <c r="C20" s="3" t="n"/>
    </row>
    <row r="21">
      <c r="A21" s="4" t="inlineStr">
        <is>
          <t>Inventar- / Scan-Nr.</t>
        </is>
      </c>
      <c r="B21" s="5" t="n"/>
    </row>
    <row r="22">
      <c r="A22" s="4" t="inlineStr">
        <is>
          <t>Bezeichnung / Geräteart</t>
        </is>
      </c>
      <c r="B22" s="5" t="n"/>
    </row>
    <row r="23">
      <c r="A23" s="4" t="inlineStr">
        <is>
          <t>Hersteller</t>
        </is>
      </c>
      <c r="B23" s="5" t="n"/>
    </row>
    <row r="24">
      <c r="A24" s="4" t="inlineStr">
        <is>
          <t>Typ</t>
        </is>
      </c>
      <c r="B24" s="5" t="n"/>
    </row>
    <row r="25">
      <c r="A25" s="4" t="inlineStr">
        <is>
          <t>Seriennummer</t>
        </is>
      </c>
      <c r="B25" s="5" t="n"/>
    </row>
    <row r="26">
      <c r="A26" s="4" t="inlineStr">
        <is>
          <t>Nennspannung [V]</t>
        </is>
      </c>
      <c r="B26" s="5" t="n"/>
    </row>
    <row r="27">
      <c r="A27" s="4" t="inlineStr">
        <is>
          <t>Nennstrom [A]</t>
        </is>
      </c>
      <c r="B27" s="5" t="n"/>
    </row>
    <row r="28">
      <c r="A28" s="4" t="inlineStr">
        <is>
          <t>Nennleistung [kW]</t>
        </is>
      </c>
      <c r="B28" s="5" t="n"/>
    </row>
    <row r="29">
      <c r="A29" s="4" t="inlineStr">
        <is>
          <t>Heizleistung [kW]</t>
        </is>
      </c>
      <c r="B29" s="5" t="n"/>
    </row>
    <row r="30">
      <c r="A30" s="4" t="inlineStr">
        <is>
          <t>Leitungslänge [m]</t>
        </is>
      </c>
      <c r="B30" s="5" t="n"/>
    </row>
    <row r="31">
      <c r="A31" s="4" t="inlineStr">
        <is>
          <t>Querschnitt [mm²]</t>
        </is>
      </c>
      <c r="B31" s="5" t="n"/>
    </row>
    <row r="32">
      <c r="A32" s="4" t="inlineStr">
        <is>
          <t>Leitungsbauart (z. B. H07RN-F)</t>
        </is>
      </c>
      <c r="B32" s="5" t="n"/>
    </row>
    <row r="33">
      <c r="A33" s="4" t="inlineStr">
        <is>
          <t>Schutzklasse</t>
        </is>
      </c>
      <c r="B33" s="5" t="n"/>
      <c r="C33" s="6" t="inlineStr">
        <is>
          <t>I | II | III</t>
        </is>
      </c>
    </row>
    <row r="34">
      <c r="A34" s="4" t="inlineStr">
        <is>
          <t>Heizgerät</t>
        </is>
      </c>
      <c r="B34" s="5" t="n"/>
      <c r="C34" s="6" t="inlineStr">
        <is>
          <t>ja | nein</t>
        </is>
      </c>
    </row>
    <row r="35">
      <c r="A35" s="4" t="inlineStr">
        <is>
          <t>Einsatzbereich</t>
        </is>
      </c>
      <c r="B35" s="5" t="n"/>
      <c r="C35" s="6" t="inlineStr">
        <is>
          <t>Büro | Werkstatt / Fertigung | Baustelle | im Freien / feucht</t>
        </is>
      </c>
    </row>
    <row r="36">
      <c r="A36" s="4" t="inlineStr">
        <is>
          <t>Besonderheit</t>
        </is>
      </c>
      <c r="B36" s="5" t="n"/>
      <c r="C36" s="6" t="inlineStr">
        <is>
          <t>Elektronik / Schaltnetzteil | Frequenzumrichter | sekundärer Spannungsausgang | Überspannungsableiter (SPD)</t>
        </is>
      </c>
    </row>
    <row r="37">
      <c r="A37" s="3" t="inlineStr">
        <is>
          <t>Besichtigen</t>
        </is>
      </c>
      <c r="B37" s="3" t="n"/>
      <c r="C37" s="3" t="n"/>
    </row>
    <row r="38">
      <c r="A38" s="4" t="inlineStr">
        <is>
          <t>Gerät für den Einsatzbereich geeignet</t>
        </is>
      </c>
      <c r="B38" s="5" t="n"/>
    </row>
    <row r="39">
      <c r="A39" s="4" t="inlineStr">
        <is>
          <t>Stecker und Kupplung ohne Deformation, Steckerstifte ohne Abnutzung oder thermische Schäden</t>
        </is>
      </c>
      <c r="B39" s="5" t="n"/>
    </row>
    <row r="40">
      <c r="A40" s="4" t="inlineStr">
        <is>
          <t>Schutzkontakte ohne Korrosion</t>
        </is>
      </c>
      <c r="B40" s="5" t="n"/>
    </row>
    <row r="41">
      <c r="A41" s="4" t="inlineStr">
        <is>
          <t>Zugentlastung wirksam</t>
        </is>
      </c>
      <c r="B41" s="5" t="n"/>
    </row>
    <row r="42">
      <c r="A42" s="4" t="inlineStr">
        <is>
          <t>Biege- und Knickschutz vorhanden</t>
        </is>
      </c>
      <c r="B42" s="5" t="n"/>
    </row>
    <row r="43">
      <c r="A43" s="4" t="inlineStr">
        <is>
          <t>Schutzklasse von Gerät und Steckvorrichtung stimmig</t>
        </is>
      </c>
      <c r="B43" s="5" t="n"/>
    </row>
    <row r="44">
      <c r="A44" s="4" t="inlineStr">
        <is>
          <t>Leiterquerschnitt passend zur Steckvorrichtung</t>
        </is>
      </c>
      <c r="B44" s="5" t="n"/>
    </row>
    <row r="45">
      <c r="A45" s="4" t="inlineStr">
        <is>
          <t>Gehäuse ohne Bruch, Berührungsschutz IP2X</t>
        </is>
      </c>
      <c r="B45" s="5" t="n"/>
    </row>
    <row r="46">
      <c r="A46" s="4" t="inlineStr">
        <is>
          <t>Keine unzulässigen Änderungen oder Reparaturen</t>
        </is>
      </c>
      <c r="B46" s="5" t="n"/>
    </row>
    <row r="47">
      <c r="A47" s="4" t="inlineStr">
        <is>
          <t>Keine Überlastungsspuren (Verfärbung, Schmorstellen)</t>
        </is>
      </c>
      <c r="B47" s="5" t="n"/>
    </row>
    <row r="48">
      <c r="A48" s="4" t="inlineStr">
        <is>
          <t>Keine Verschmutzung, Korrosion oder Feuchte</t>
        </is>
      </c>
      <c r="B48" s="5" t="n"/>
    </row>
    <row r="49">
      <c r="A49" s="4" t="inlineStr">
        <is>
          <t>Kühlöffnungen frei, Filter vorhanden und sauber</t>
        </is>
      </c>
      <c r="B49" s="5" t="n"/>
    </row>
    <row r="50">
      <c r="A50" s="4" t="inlineStr">
        <is>
          <t>Schalter, Stellteile und Meldeleuchten unbeschädigt</t>
        </is>
      </c>
      <c r="B50" s="5" t="n"/>
    </row>
    <row r="51">
      <c r="A51" s="4" t="inlineStr">
        <is>
          <t>Sicherungsbestückung korrekt</t>
        </is>
      </c>
      <c r="B51" s="5" t="n"/>
    </row>
    <row r="52">
      <c r="A52" s="4" t="inlineStr">
        <is>
          <t>Mechanische Schutzvorrichtungen (Schutzhaube, Spaltkeil) in Ordnung</t>
        </is>
      </c>
      <c r="B52" s="5" t="n"/>
    </row>
    <row r="53">
      <c r="A53" s="4" t="inlineStr">
        <is>
          <t>Sichere Trennung berührbarer Kleinspannungsausgänge</t>
        </is>
      </c>
      <c r="B53" s="5" t="n"/>
    </row>
    <row r="54">
      <c r="A54" s="4" t="inlineStr">
        <is>
          <t>Anschlussleitung passend zur Einsatzkategorie K1 / K2</t>
        </is>
      </c>
      <c r="B54" s="5" t="n"/>
    </row>
    <row r="55">
      <c r="A55" s="4" t="inlineStr">
        <is>
          <t>Aufschriften lesbar (Warnsymbole, Schutzklasse, Schutzart, Sicherungsdaten)</t>
        </is>
      </c>
      <c r="B55" s="5" t="n"/>
    </row>
    <row r="56">
      <c r="A56" s="3" t="inlineStr">
        <is>
          <t>Messen</t>
        </is>
      </c>
      <c r="B56" s="3" t="n"/>
      <c r="C56" s="3" t="n"/>
    </row>
    <row r="57">
      <c r="A57" s="4" t="inlineStr">
        <is>
          <t>Messverfahren I_PE / I_B</t>
        </is>
      </c>
      <c r="B57" s="5" t="n"/>
      <c r="C57" s="6" t="inlineStr">
        <is>
          <t>direkt | Differenzstrom | alternative Methode</t>
        </is>
      </c>
    </row>
    <row r="58">
      <c r="A58" s="4" t="inlineStr">
        <is>
          <t>R_PE Schutzleiterwiderstand [Ω] (Prüfstrom ≥ 200 mA, beide Polaritäten, Leitung bewegen)</t>
        </is>
      </c>
      <c r="B58" s="5" t="n"/>
      <c r="C58" s="6" t="inlineStr">
        <is>
          <t>Grenzwert: siehe Tabelle</t>
        </is>
      </c>
    </row>
    <row r="59">
      <c r="A59" s="4" t="inlineStr">
        <is>
          <t>R_ISO Isolationswiderstand aktive Teile – PE [MΩ] (500 V DC)</t>
        </is>
      </c>
      <c r="B59" s="5" t="n"/>
      <c r="C59" s="6" t="inlineStr">
        <is>
          <t>Grenzwert: ≥ 1,0 MΩ</t>
        </is>
      </c>
    </row>
    <row r="60">
      <c r="A60" s="4" t="inlineStr">
        <is>
          <t>R_ISO bei Heizelementen [MΩ]</t>
        </is>
      </c>
      <c r="B60" s="5" t="n"/>
      <c r="C60" s="6" t="inlineStr">
        <is>
          <t>Grenzwert: ≥ 0,3 MΩ</t>
        </is>
      </c>
    </row>
    <row r="61">
      <c r="A61" s="4" t="inlineStr">
        <is>
          <t>R_ISO berührbare leitfähige Teile ohne PE / Schutzklasse II [MΩ]</t>
        </is>
      </c>
      <c r="B61" s="5" t="n"/>
      <c r="C61" s="6" t="inlineStr">
        <is>
          <t>Grenzwert: ≥ 2,0 MΩ</t>
        </is>
      </c>
    </row>
    <row r="62">
      <c r="A62" s="4" t="inlineStr">
        <is>
          <t>R_ISO SELV/PELV bzw. Schutzklasse III [MΩ] (250 V DC zulässig)</t>
        </is>
      </c>
      <c r="B62" s="5" t="n"/>
      <c r="C62" s="6" t="inlineStr">
        <is>
          <t>Grenzwert: ≥ 0,25 MΩ</t>
        </is>
      </c>
    </row>
    <row r="63">
      <c r="A63" s="4" t="inlineStr">
        <is>
          <t>I_PE Schutzleiterstrom [mA]</t>
        </is>
      </c>
      <c r="B63" s="5" t="n"/>
      <c r="C63" s="6" t="inlineStr">
        <is>
          <t>Grenzwert: siehe Tabelle</t>
        </is>
      </c>
    </row>
    <row r="64">
      <c r="A64" s="4" t="inlineStr">
        <is>
          <t>I_B Berührungsstrom [mA] (Netzumpolung, höherer Wert zählt)</t>
        </is>
      </c>
      <c r="B64" s="5" t="n"/>
      <c r="C64" s="6" t="inlineStr">
        <is>
          <t>Grenzwert: ≤ 0,5 mA</t>
        </is>
      </c>
    </row>
    <row r="65">
      <c r="A65" s="4" t="inlineStr">
        <is>
          <t>U_aus Ausgangsspannung SELV/PELV [V]</t>
        </is>
      </c>
      <c r="B65" s="5" t="n"/>
      <c r="C65" s="6" t="inlineStr">
        <is>
          <t>Grenzwert: ≤ 25 V AC / ≤ 60 V DC</t>
        </is>
      </c>
    </row>
    <row r="66">
      <c r="A66" s="4" t="inlineStr">
        <is>
          <t>Abweichende Prüfspannung / Prüfstrom</t>
        </is>
      </c>
      <c r="B66" s="5" t="n"/>
    </row>
    <row r="67">
      <c r="A67" s="4" t="inlineStr">
        <is>
          <t>Messung nicht durchführbar (Begründung)</t>
        </is>
      </c>
      <c r="B67" s="5" t="n"/>
    </row>
    <row r="68">
      <c r="A68" s="6" t="inlineStr">
        <is>
          <t>Die alternative Methode ist erst nach bestandener Isolationsmessung zulässig und bei netzspannungsabhängigen Schaltern, Relais und Schaltnetzteilen nicht anwendbar.</t>
        </is>
      </c>
    </row>
    <row r="69">
      <c r="A69" s="3" t="inlineStr">
        <is>
          <t>Erproben</t>
        </is>
      </c>
      <c r="B69" s="3" t="n"/>
      <c r="C69" s="3" t="n"/>
    </row>
    <row r="70">
      <c r="A70" s="4" t="inlineStr">
        <is>
          <t>Funktionsprobe des Geräts</t>
        </is>
      </c>
      <c r="B70" s="5" t="n"/>
    </row>
    <row r="71">
      <c r="A71" s="4" t="inlineStr">
        <is>
          <t>Sicherheitseinrichtungen (Schalter, Not-Aus, Wiederanlaufsperre)</t>
        </is>
      </c>
      <c r="B71" s="5" t="n"/>
    </row>
    <row r="72">
      <c r="A72" s="4" t="inlineStr">
        <is>
          <t>Beobachtung: Geräusche, Geruch, Erwärmung</t>
        </is>
      </c>
      <c r="B72" s="5" t="n"/>
    </row>
    <row r="73">
      <c r="A73" s="3" t="inlineStr">
        <is>
          <t>Ergebnis</t>
        </is>
      </c>
      <c r="B73" s="3" t="n"/>
      <c r="C73" s="3" t="n"/>
    </row>
    <row r="74">
      <c r="A74" s="3" t="inlineStr">
        <is>
          <t>Ergebnis</t>
        </is>
      </c>
      <c r="B74" s="3" t="n"/>
      <c r="C74" s="3" t="n"/>
    </row>
    <row r="75">
      <c r="A75" s="4" t="inlineStr">
        <is>
          <t>Ergebnis der Prüfung</t>
        </is>
      </c>
      <c r="B75" s="5" t="n"/>
      <c r="C75" s="6" t="inlineStr">
        <is>
          <t>bestanden | bestanden mit Hinweis | nicht bestanden</t>
        </is>
      </c>
    </row>
    <row r="76">
      <c r="A76" s="4" t="inlineStr">
        <is>
          <t>Mangel 1 (Beschreibung, Schwere, Frist)</t>
        </is>
      </c>
      <c r="B76" s="5" t="n"/>
    </row>
    <row r="77">
      <c r="A77" s="4" t="inlineStr">
        <is>
          <t>Mangel 2</t>
        </is>
      </c>
      <c r="B77" s="5" t="n"/>
    </row>
    <row r="78">
      <c r="A78" s="4" t="inlineStr">
        <is>
          <t>Mangel 3</t>
        </is>
      </c>
      <c r="B78" s="5" t="n"/>
    </row>
    <row r="79">
      <c r="A79" s="4" t="inlineStr">
        <is>
          <t>Nächster Prüftermin</t>
        </is>
      </c>
      <c r="B79" s="5" t="n"/>
    </row>
    <row r="80">
      <c r="A80" s="4" t="inlineStr">
        <is>
          <t>Prüffrist festgelegt durch / Grundlage</t>
        </is>
      </c>
      <c r="B80" s="5" t="n"/>
    </row>
    <row r="81">
      <c r="A81" s="4" t="inlineStr">
        <is>
          <t>Prüfplakette angebracht</t>
        </is>
      </c>
      <c r="B81" s="5" t="n"/>
      <c r="C81" s="6" t="inlineStr">
        <is>
          <t>ja | nein</t>
        </is>
      </c>
    </row>
    <row r="82">
      <c r="A82" s="2" t="inlineStr">
        <is>
          <t>Prüfplakette nur bei bestandener Prüfung; der nächste Termin muss darauf lesbar sein.</t>
        </is>
      </c>
    </row>
    <row r="83">
      <c r="A83" s="3" t="inlineStr">
        <is>
          <t>Unterschriften</t>
        </is>
      </c>
      <c r="B83" s="3" t="n"/>
      <c r="C83" s="3" t="n"/>
    </row>
    <row r="84">
      <c r="A84" s="4" t="inlineStr">
        <is>
          <t>Datum, Unterschrift Prüfperson</t>
        </is>
      </c>
      <c r="B84" s="5" t="n"/>
    </row>
    <row r="85">
      <c r="A85" s="4" t="inlineStr">
        <is>
          <t>Datum, Unterschrift Auftraggeber / Betreiber</t>
        </is>
      </c>
      <c r="B85" s="5" t="n"/>
    </row>
    <row r="87" ht="26" customHeight="1">
      <c r="A87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3">
    <mergeCell ref="A1:C1"/>
    <mergeCell ref="A68:C68"/>
    <mergeCell ref="A87:C87"/>
  </mergeCells>
  <dataValidations count="29">
    <dataValidation sqref="B12" showDropDown="0" showInputMessage="0" showErrorMessage="0" allowBlank="1" type="list">
      <formula1>"Wiederholungsprüfung (DIN EN 50699),nach Instandsetzung oder Änderung (DIN EN 50678),Erstprüfung"</formula1>
    </dataValidation>
    <dataValidation sqref="B33" showDropDown="0" showInputMessage="0" showErrorMessage="0" allowBlank="1" type="list">
      <formula1>"I,II,III"</formula1>
    </dataValidation>
    <dataValidation sqref="B34" showDropDown="0" showInputMessage="0" showErrorMessage="0" allowBlank="1" type="list">
      <formula1>"ja,nein"</formula1>
    </dataValidation>
    <dataValidation sqref="B35" showDropDown="0" showInputMessage="0" showErrorMessage="0" allowBlank="1" type="list">
      <formula1>"Büro,Werkstatt / Fertigung,Baustelle,im Freien / feucht"</formula1>
    </dataValidation>
    <dataValidation sqref="B36" showDropDown="0" showInputMessage="0" showErrorMessage="0" allowBlank="1" type="list">
      <formula1>"Elektronik / Schaltnetzteil,Frequenzumrichter,sekundärer Spannungsausgang,Überspannungsableiter (SPD)"</formula1>
    </dataValidation>
    <dataValidation sqref="B38" showDropDown="0" showInputMessage="0" showErrorMessage="0" allowBlank="1" type="list">
      <formula1>"i. O.,n. i. O.,entfällt"</formula1>
    </dataValidation>
    <dataValidation sqref="B39" showDropDown="0" showInputMessage="0" showErrorMessage="0" allowBlank="1" type="list">
      <formula1>"i. O.,n. i. O.,entfällt"</formula1>
    </dataValidation>
    <dataValidation sqref="B40" showDropDown="0" showInputMessage="0" showErrorMessage="0" allowBlank="1" type="list">
      <formula1>"i. O.,n. i. O.,entfällt"</formula1>
    </dataValidation>
    <dataValidation sqref="B41" showDropDown="0" showInputMessage="0" showErrorMessage="0" allowBlank="1" type="list">
      <formula1>"i. O.,n. i. O.,entfällt"</formula1>
    </dataValidation>
    <dataValidation sqref="B42" showDropDown="0" showInputMessage="0" showErrorMessage="0" allowBlank="1" type="list">
      <formula1>"i. O.,n. i. O.,entfällt"</formula1>
    </dataValidation>
    <dataValidation sqref="B43" showDropDown="0" showInputMessage="0" showErrorMessage="0" allowBlank="1" type="list">
      <formula1>"i. O.,n. i. O.,entfällt"</formula1>
    </dataValidation>
    <dataValidation sqref="B44" showDropDown="0" showInputMessage="0" showErrorMessage="0" allowBlank="1" type="list">
      <formula1>"i. O.,n. i. O.,entfällt"</formula1>
    </dataValidation>
    <dataValidation sqref="B45" showDropDown="0" showInputMessage="0" showErrorMessage="0" allowBlank="1" type="list">
      <formula1>"i. O.,n. i. O.,entfällt"</formula1>
    </dataValidation>
    <dataValidation sqref="B46" showDropDown="0" showInputMessage="0" showErrorMessage="0" allowBlank="1" type="list">
      <formula1>"i. O.,n. i. O.,entfällt"</formula1>
    </dataValidation>
    <dataValidation sqref="B47" showDropDown="0" showInputMessage="0" showErrorMessage="0" allowBlank="1" type="list">
      <formula1>"i. O.,n. i. O.,entfällt"</formula1>
    </dataValidation>
    <dataValidation sqref="B48" showDropDown="0" showInputMessage="0" showErrorMessage="0" allowBlank="1" type="list">
      <formula1>"i. O.,n. i. O.,entfällt"</formula1>
    </dataValidation>
    <dataValidation sqref="B49" showDropDown="0" showInputMessage="0" showErrorMessage="0" allowBlank="1" type="list">
      <formula1>"i. O.,n. i. O.,entfällt"</formula1>
    </dataValidation>
    <dataValidation sqref="B50" showDropDown="0" showInputMessage="0" showErrorMessage="0" allowBlank="1" type="list">
      <formula1>"i. O.,n. i. O.,entfällt"</formula1>
    </dataValidation>
    <dataValidation sqref="B51" showDropDown="0" showInputMessage="0" showErrorMessage="0" allowBlank="1" type="list">
      <formula1>"i. O.,n. i. O.,entfällt"</formula1>
    </dataValidation>
    <dataValidation sqref="B52" showDropDown="0" showInputMessage="0" showErrorMessage="0" allowBlank="1" type="list">
      <formula1>"i. O.,n. i. O.,entfällt"</formula1>
    </dataValidation>
    <dataValidation sqref="B53" showDropDown="0" showInputMessage="0" showErrorMessage="0" allowBlank="1" type="list">
      <formula1>"i. O.,n. i. O.,entfällt"</formula1>
    </dataValidation>
    <dataValidation sqref="B54" showDropDown="0" showInputMessage="0" showErrorMessage="0" allowBlank="1" type="list">
      <formula1>"i. O.,n. i. O.,entfällt"</formula1>
    </dataValidation>
    <dataValidation sqref="B55" showDropDown="0" showInputMessage="0" showErrorMessage="0" allowBlank="1" type="list">
      <formula1>"i. O.,n. i. O.,entfällt"</formula1>
    </dataValidation>
    <dataValidation sqref="B57" showDropDown="0" showInputMessage="0" showErrorMessage="0" allowBlank="1" type="list">
      <formula1>"direkt,Differenzstrom,alternative Methode"</formula1>
    </dataValidation>
    <dataValidation sqref="B70" showDropDown="0" showInputMessage="0" showErrorMessage="0" allowBlank="1" type="list">
      <formula1>"i. O.,n. i. O.,entfällt"</formula1>
    </dataValidation>
    <dataValidation sqref="B71" showDropDown="0" showInputMessage="0" showErrorMessage="0" allowBlank="1" type="list">
      <formula1>"i. O.,n. i. O.,entfällt"</formula1>
    </dataValidation>
    <dataValidation sqref="B72" showDropDown="0" showInputMessage="0" showErrorMessage="0" allowBlank="1" type="list">
      <formula1>"i. O.,n. i. O.,entfällt"</formula1>
    </dataValidation>
    <dataValidation sqref="B75" showDropDown="0" showInputMessage="0" showErrorMessage="0" allowBlank="1" type="list">
      <formula1>"bestanden,bestanden mit Hinweis,nicht bestanden"</formula1>
    </dataValidation>
    <dataValidation sqref="B81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portrait" paperSize="9" fitToHeight="0" fitToWidth="1"/>
  <headerFooter>
    <oddHeader>&amp;L&amp;6 Vorlage Ortsveränderliche Betriebsmittel v1.0 · Normstand DIN EN 50699 (VDE 0702):2021-06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1" customWidth="1" min="4" max="4"/>
    <col width="12" customWidth="1" min="5" max="5"/>
    <col width="11" customWidth="1" min="6" max="6"/>
    <col width="12" customWidth="1" min="7" max="7"/>
    <col width="11" customWidth="1" min="8" max="8"/>
    <col width="11" customWidth="1" min="9" max="9"/>
    <col width="22" customWidth="1" min="10" max="10"/>
    <col width="12" customWidth="1" min="11" max="11"/>
    <col width="12" customWidth="1" min="12" max="12"/>
    <col width="12" customWidth="1" min="13" max="13"/>
  </cols>
  <sheetData>
    <row r="1" ht="18" customHeight="1">
      <c r="A1" s="1" t="inlineStr">
        <is>
          <t>Serienliste: eine Zeile je Betriebsmittel. Grenzwerte werden aus Schutzklasse, Länge und Querschnitt berechnet.</t>
        </is>
      </c>
    </row>
    <row r="2" ht="26" customHeight="1">
      <c r="A2" s="7" t="inlineStr">
        <is>
          <t>Inventar-Nr.</t>
        </is>
      </c>
      <c r="B2" s="7" t="inlineStr">
        <is>
          <t>Bezeichnung</t>
        </is>
      </c>
      <c r="C2" s="7" t="inlineStr">
        <is>
          <t>Schutz- klasse</t>
        </is>
      </c>
      <c r="D2" s="7" t="inlineStr">
        <is>
          <t>Leitungs- länge [m]</t>
        </is>
      </c>
      <c r="E2" s="7" t="inlineStr">
        <is>
          <t>Querschnitt [mm²]</t>
        </is>
      </c>
      <c r="F2" s="7" t="inlineStr">
        <is>
          <t>R_PE [Ω]</t>
        </is>
      </c>
      <c r="G2" s="7" t="inlineStr">
        <is>
          <t>R_ISO [MΩ]</t>
        </is>
      </c>
      <c r="H2" s="7" t="inlineStr">
        <is>
          <t>I_PE [mA]</t>
        </is>
      </c>
      <c r="I2" s="7" t="inlineStr">
        <is>
          <t>I_B [mA]</t>
        </is>
      </c>
      <c r="J2" s="7" t="inlineStr">
        <is>
          <t>Ergebnis</t>
        </is>
      </c>
      <c r="K2" s="7" t="inlineStr">
        <is>
          <t>Grenzwert R_PE [Ω]</t>
        </is>
      </c>
      <c r="L2" s="7" t="inlineStr">
        <is>
          <t>Grenzwert R_ISO [MΩ]</t>
        </is>
      </c>
      <c r="M2" s="7" t="inlineStr">
        <is>
          <t>Grenzwert I_PE [mA]</t>
        </is>
      </c>
    </row>
    <row r="3">
      <c r="A3" s="8" t="inlineStr">
        <is>
          <t>BM-0421</t>
        </is>
      </c>
      <c r="B3" s="8" t="inlineStr">
        <is>
          <t>Handbohrmaschine, SK I, 3 m Leitung</t>
        </is>
      </c>
      <c r="C3" s="8" t="inlineStr">
        <is>
          <t>I</t>
        </is>
      </c>
      <c r="D3" s="8" t="n">
        <v>3</v>
      </c>
      <c r="E3" s="8" t="n">
        <v>1.5</v>
      </c>
      <c r="F3" s="8" t="n">
        <v>0.12</v>
      </c>
      <c r="G3" s="8" t="n">
        <v>200</v>
      </c>
      <c r="H3" s="8" t="n">
        <v>0.08</v>
      </c>
      <c r="I3" s="8" t="n">
        <v>0.02</v>
      </c>
      <c r="J3" s="8" t="inlineStr">
        <is>
          <t>bestanden</t>
        </is>
      </c>
      <c r="K3" s="9">
        <f>IF($C3&lt;&gt;"I","",IF(OR($D3="",$E3=""),"",IF($E3&lt;=1.5,MIN(1,0.3+0.1*CEILING(MAX(0,$D3-5)/7.5,1)),ROUND(0.0178*$D3/$E3+0.1,2))))</f>
        <v/>
      </c>
      <c r="L3" s="9">
        <f>IF($C3="","",IF($C3="II",2,IF($C3="III",0.25,1)))</f>
        <v/>
      </c>
      <c r="M3" s="9">
        <f>IF($C3="I",3.5,"")</f>
        <v/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9">
        <f>IF($C4&lt;&gt;"I","",IF(OR($D4="",$E4=""),"",IF($E4&lt;=1.5,MIN(1,0.3+0.1*CEILING(MAX(0,$D4-5)/7.5,1)),ROUND(0.0178*$D4/$E4+0.1,2))))</f>
        <v/>
      </c>
      <c r="L4" s="9">
        <f>IF($C4="","",IF($C4="II",2,IF($C4="III",0.25,1)))</f>
        <v/>
      </c>
      <c r="M4" s="9">
        <f>IF($C4="I",3.5,"")</f>
        <v/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9">
        <f>IF($C5&lt;&gt;"I","",IF(OR($D5="",$E5=""),"",IF($E5&lt;=1.5,MIN(1,0.3+0.1*CEILING(MAX(0,$D5-5)/7.5,1)),ROUND(0.0178*$D5/$E5+0.1,2))))</f>
        <v/>
      </c>
      <c r="L5" s="9">
        <f>IF($C5="","",IF($C5="II",2,IF($C5="III",0.25,1)))</f>
        <v/>
      </c>
      <c r="M5" s="9">
        <f>IF($C5="I",3.5,"")</f>
        <v/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9">
        <f>IF($C6&lt;&gt;"I","",IF(OR($D6="",$E6=""),"",IF($E6&lt;=1.5,MIN(1,0.3+0.1*CEILING(MAX(0,$D6-5)/7.5,1)),ROUND(0.0178*$D6/$E6+0.1,2))))</f>
        <v/>
      </c>
      <c r="L6" s="9">
        <f>IF($C6="","",IF($C6="II",2,IF($C6="III",0.25,1)))</f>
        <v/>
      </c>
      <c r="M6" s="9">
        <f>IF($C6="I",3.5,"")</f>
        <v/>
      </c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9">
        <f>IF($C7&lt;&gt;"I","",IF(OR($D7="",$E7=""),"",IF($E7&lt;=1.5,MIN(1,0.3+0.1*CEILING(MAX(0,$D7-5)/7.5,1)),ROUND(0.0178*$D7/$E7+0.1,2))))</f>
        <v/>
      </c>
      <c r="L7" s="9">
        <f>IF($C7="","",IF($C7="II",2,IF($C7="III",0.25,1)))</f>
        <v/>
      </c>
      <c r="M7" s="9">
        <f>IF($C7="I",3.5,"")</f>
        <v/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9">
        <f>IF($C8&lt;&gt;"I","",IF(OR($D8="",$E8=""),"",IF($E8&lt;=1.5,MIN(1,0.3+0.1*CEILING(MAX(0,$D8-5)/7.5,1)),ROUND(0.0178*$D8/$E8+0.1,2))))</f>
        <v/>
      </c>
      <c r="L8" s="9">
        <f>IF($C8="","",IF($C8="II",2,IF($C8="III",0.25,1)))</f>
        <v/>
      </c>
      <c r="M8" s="9">
        <f>IF($C8="I",3.5,"")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9">
        <f>IF($C9&lt;&gt;"I","",IF(OR($D9="",$E9=""),"",IF($E9&lt;=1.5,MIN(1,0.3+0.1*CEILING(MAX(0,$D9-5)/7.5,1)),ROUND(0.0178*$D9/$E9+0.1,2))))</f>
        <v/>
      </c>
      <c r="L9" s="9">
        <f>IF($C9="","",IF($C9="II",2,IF($C9="III",0.25,1)))</f>
        <v/>
      </c>
      <c r="M9" s="9">
        <f>IF($C9="I",3.5,"")</f>
        <v/>
      </c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9">
        <f>IF($C10&lt;&gt;"I","",IF(OR($D10="",$E10=""),"",IF($E10&lt;=1.5,MIN(1,0.3+0.1*CEILING(MAX(0,$D10-5)/7.5,1)),ROUND(0.0178*$D10/$E10+0.1,2))))</f>
        <v/>
      </c>
      <c r="L10" s="9">
        <f>IF($C10="","",IF($C10="II",2,IF($C10="III",0.25,1)))</f>
        <v/>
      </c>
      <c r="M10" s="9">
        <f>IF($C10="I",3.5,"")</f>
        <v/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9">
        <f>IF($C11&lt;&gt;"I","",IF(OR($D11="",$E11=""),"",IF($E11&lt;=1.5,MIN(1,0.3+0.1*CEILING(MAX(0,$D11-5)/7.5,1)),ROUND(0.0178*$D11/$E11+0.1,2))))</f>
        <v/>
      </c>
      <c r="L11" s="9">
        <f>IF($C11="","",IF($C11="II",2,IF($C11="III",0.25,1)))</f>
        <v/>
      </c>
      <c r="M11" s="9">
        <f>IF($C11="I",3.5,"")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9">
        <f>IF($C12&lt;&gt;"I","",IF(OR($D12="",$E12=""),"",IF($E12&lt;=1.5,MIN(1,0.3+0.1*CEILING(MAX(0,$D12-5)/7.5,1)),ROUND(0.0178*$D12/$E12+0.1,2))))</f>
        <v/>
      </c>
      <c r="L12" s="9">
        <f>IF($C12="","",IF($C12="II",2,IF($C12="III",0.25,1)))</f>
        <v/>
      </c>
      <c r="M12" s="9">
        <f>IF($C12="I",3.5,"")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9">
        <f>IF($C13&lt;&gt;"I","",IF(OR($D13="",$E13=""),"",IF($E13&lt;=1.5,MIN(1,0.3+0.1*CEILING(MAX(0,$D13-5)/7.5,1)),ROUND(0.0178*$D13/$E13+0.1,2))))</f>
        <v/>
      </c>
      <c r="L13" s="9">
        <f>IF($C13="","",IF($C13="II",2,IF($C13="III",0.25,1)))</f>
        <v/>
      </c>
      <c r="M13" s="9">
        <f>IF($C13="I",3.5,"")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9">
        <f>IF($C14&lt;&gt;"I","",IF(OR($D14="",$E14=""),"",IF($E14&lt;=1.5,MIN(1,0.3+0.1*CEILING(MAX(0,$D14-5)/7.5,1)),ROUND(0.0178*$D14/$E14+0.1,2))))</f>
        <v/>
      </c>
      <c r="L14" s="9">
        <f>IF($C14="","",IF($C14="II",2,IF($C14="III",0.25,1)))</f>
        <v/>
      </c>
      <c r="M14" s="9">
        <f>IF($C14="I",3.5,"")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9">
        <f>IF($C15&lt;&gt;"I","",IF(OR($D15="",$E15=""),"",IF($E15&lt;=1.5,MIN(1,0.3+0.1*CEILING(MAX(0,$D15-5)/7.5,1)),ROUND(0.0178*$D15/$E15+0.1,2))))</f>
        <v/>
      </c>
      <c r="L15" s="9">
        <f>IF($C15="","",IF($C15="II",2,IF($C15="III",0.25,1)))</f>
        <v/>
      </c>
      <c r="M15" s="9">
        <f>IF($C15="I",3.5,"")</f>
        <v/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9">
        <f>IF($C16&lt;&gt;"I","",IF(OR($D16="",$E16=""),"",IF($E16&lt;=1.5,MIN(1,0.3+0.1*CEILING(MAX(0,$D16-5)/7.5,1)),ROUND(0.0178*$D16/$E16+0.1,2))))</f>
        <v/>
      </c>
      <c r="L16" s="9">
        <f>IF($C16="","",IF($C16="II",2,IF($C16="III",0.25,1)))</f>
        <v/>
      </c>
      <c r="M16" s="9">
        <f>IF($C16="I",3.5,"")</f>
        <v/>
      </c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9">
        <f>IF($C17&lt;&gt;"I","",IF(OR($D17="",$E17=""),"",IF($E17&lt;=1.5,MIN(1,0.3+0.1*CEILING(MAX(0,$D17-5)/7.5,1)),ROUND(0.0178*$D17/$E17+0.1,2))))</f>
        <v/>
      </c>
      <c r="L17" s="9">
        <f>IF($C17="","",IF($C17="II",2,IF($C17="III",0.25,1)))</f>
        <v/>
      </c>
      <c r="M17" s="9">
        <f>IF($C17="I",3.5,"")</f>
        <v/>
      </c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9">
        <f>IF($C18&lt;&gt;"I","",IF(OR($D18="",$E18=""),"",IF($E18&lt;=1.5,MIN(1,0.3+0.1*CEILING(MAX(0,$D18-5)/7.5,1)),ROUND(0.0178*$D18/$E18+0.1,2))))</f>
        <v/>
      </c>
      <c r="L18" s="9">
        <f>IF($C18="","",IF($C18="II",2,IF($C18="III",0.25,1)))</f>
        <v/>
      </c>
      <c r="M18" s="9">
        <f>IF($C18="I",3.5,"")</f>
        <v/>
      </c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9">
        <f>IF($C19&lt;&gt;"I","",IF(OR($D19="",$E19=""),"",IF($E19&lt;=1.5,MIN(1,0.3+0.1*CEILING(MAX(0,$D19-5)/7.5,1)),ROUND(0.0178*$D19/$E19+0.1,2))))</f>
        <v/>
      </c>
      <c r="L19" s="9">
        <f>IF($C19="","",IF($C19="II",2,IF($C19="III",0.25,1)))</f>
        <v/>
      </c>
      <c r="M19" s="9">
        <f>IF($C19="I",3.5,"")</f>
        <v/>
      </c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9">
        <f>IF($C20&lt;&gt;"I","",IF(OR($D20="",$E20=""),"",IF($E20&lt;=1.5,MIN(1,0.3+0.1*CEILING(MAX(0,$D20-5)/7.5,1)),ROUND(0.0178*$D20/$E20+0.1,2))))</f>
        <v/>
      </c>
      <c r="L20" s="9">
        <f>IF($C20="","",IF($C20="II",2,IF($C20="III",0.25,1)))</f>
        <v/>
      </c>
      <c r="M20" s="9">
        <f>IF($C20="I",3.5,"")</f>
        <v/>
      </c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9">
        <f>IF($C21&lt;&gt;"I","",IF(OR($D21="",$E21=""),"",IF($E21&lt;=1.5,MIN(1,0.3+0.1*CEILING(MAX(0,$D21-5)/7.5,1)),ROUND(0.0178*$D21/$E21+0.1,2))))</f>
        <v/>
      </c>
      <c r="L21" s="9">
        <f>IF($C21="","",IF($C21="II",2,IF($C21="III",0.25,1)))</f>
        <v/>
      </c>
      <c r="M21" s="9">
        <f>IF($C21="I",3.5,"")</f>
        <v/>
      </c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9">
        <f>IF($C22&lt;&gt;"I","",IF(OR($D22="",$E22=""),"",IF($E22&lt;=1.5,MIN(1,0.3+0.1*CEILING(MAX(0,$D22-5)/7.5,1)),ROUND(0.0178*$D22/$E22+0.1,2))))</f>
        <v/>
      </c>
      <c r="L22" s="9">
        <f>IF($C22="","",IF($C22="II",2,IF($C22="III",0.25,1)))</f>
        <v/>
      </c>
      <c r="M22" s="9">
        <f>IF($C22="I",3.5,"")</f>
        <v/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9">
        <f>IF($C23&lt;&gt;"I","",IF(OR($D23="",$E23=""),"",IF($E23&lt;=1.5,MIN(1,0.3+0.1*CEILING(MAX(0,$D23-5)/7.5,1)),ROUND(0.0178*$D23/$E23+0.1,2))))</f>
        <v/>
      </c>
      <c r="L23" s="9">
        <f>IF($C23="","",IF($C23="II",2,IF($C23="III",0.25,1)))</f>
        <v/>
      </c>
      <c r="M23" s="9">
        <f>IF($C23="I",3.5,"")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9">
        <f>IF($C24&lt;&gt;"I","",IF(OR($D24="",$E24=""),"",IF($E24&lt;=1.5,MIN(1,0.3+0.1*CEILING(MAX(0,$D24-5)/7.5,1)),ROUND(0.0178*$D24/$E24+0.1,2))))</f>
        <v/>
      </c>
      <c r="L24" s="9">
        <f>IF($C24="","",IF($C24="II",2,IF($C24="III",0.25,1)))</f>
        <v/>
      </c>
      <c r="M24" s="9">
        <f>IF($C24="I",3.5,"")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9">
        <f>IF($C25&lt;&gt;"I","",IF(OR($D25="",$E25=""),"",IF($E25&lt;=1.5,MIN(1,0.3+0.1*CEILING(MAX(0,$D25-5)/7.5,1)),ROUND(0.0178*$D25/$E25+0.1,2))))</f>
        <v/>
      </c>
      <c r="L25" s="9">
        <f>IF($C25="","",IF($C25="II",2,IF($C25="III",0.25,1)))</f>
        <v/>
      </c>
      <c r="M25" s="9">
        <f>IF($C25="I",3.5,"")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9">
        <f>IF($C26&lt;&gt;"I","",IF(OR($D26="",$E26=""),"",IF($E26&lt;=1.5,MIN(1,0.3+0.1*CEILING(MAX(0,$D26-5)/7.5,1)),ROUND(0.0178*$D26/$E26+0.1,2))))</f>
        <v/>
      </c>
      <c r="L26" s="9">
        <f>IF($C26="","",IF($C26="II",2,IF($C26="III",0.25,1)))</f>
        <v/>
      </c>
      <c r="M26" s="9">
        <f>IF($C26="I",3.5,"")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9">
        <f>IF($C27&lt;&gt;"I","",IF(OR($D27="",$E27=""),"",IF($E27&lt;=1.5,MIN(1,0.3+0.1*CEILING(MAX(0,$D27-5)/7.5,1)),ROUND(0.0178*$D27/$E27+0.1,2))))</f>
        <v/>
      </c>
      <c r="L27" s="9">
        <f>IF($C27="","",IF($C27="II",2,IF($C27="III",0.25,1)))</f>
        <v/>
      </c>
      <c r="M27" s="9">
        <f>IF($C27="I",3.5,"")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9">
        <f>IF($C28&lt;&gt;"I","",IF(OR($D28="",$E28=""),"",IF($E28&lt;=1.5,MIN(1,0.3+0.1*CEILING(MAX(0,$D28-5)/7.5,1)),ROUND(0.0178*$D28/$E28+0.1,2))))</f>
        <v/>
      </c>
      <c r="L28" s="9">
        <f>IF($C28="","",IF($C28="II",2,IF($C28="III",0.25,1)))</f>
        <v/>
      </c>
      <c r="M28" s="9">
        <f>IF($C28="I",3.5,"")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9">
        <f>IF($C29&lt;&gt;"I","",IF(OR($D29="",$E29=""),"",IF($E29&lt;=1.5,MIN(1,0.3+0.1*CEILING(MAX(0,$D29-5)/7.5,1)),ROUND(0.0178*$D29/$E29+0.1,2))))</f>
        <v/>
      </c>
      <c r="L29" s="9">
        <f>IF($C29="","",IF($C29="II",2,IF($C29="III",0.25,1)))</f>
        <v/>
      </c>
      <c r="M29" s="9">
        <f>IF($C29="I",3.5,"")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9">
        <f>IF($C30&lt;&gt;"I","",IF(OR($D30="",$E30=""),"",IF($E30&lt;=1.5,MIN(1,0.3+0.1*CEILING(MAX(0,$D30-5)/7.5,1)),ROUND(0.0178*$D30/$E30+0.1,2))))</f>
        <v/>
      </c>
      <c r="L30" s="9">
        <f>IF($C30="","",IF($C30="II",2,IF($C30="III",0.25,1)))</f>
        <v/>
      </c>
      <c r="M30" s="9">
        <f>IF($C30="I",3.5,"")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9">
        <f>IF($C31&lt;&gt;"I","",IF(OR($D31="",$E31=""),"",IF($E31&lt;=1.5,MIN(1,0.3+0.1*CEILING(MAX(0,$D31-5)/7.5,1)),ROUND(0.0178*$D31/$E31+0.1,2))))</f>
        <v/>
      </c>
      <c r="L31" s="9">
        <f>IF($C31="","",IF($C31="II",2,IF($C31="III",0.25,1)))</f>
        <v/>
      </c>
      <c r="M31" s="9">
        <f>IF($C31="I",3.5,"")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9">
        <f>IF($C32&lt;&gt;"I","",IF(OR($D32="",$E32=""),"",IF($E32&lt;=1.5,MIN(1,0.3+0.1*CEILING(MAX(0,$D32-5)/7.5,1)),ROUND(0.0178*$D32/$E32+0.1,2))))</f>
        <v/>
      </c>
      <c r="L32" s="9">
        <f>IF($C32="","",IF($C32="II",2,IF($C32="III",0.25,1)))</f>
        <v/>
      </c>
      <c r="M32" s="9">
        <f>IF($C32="I",3.5,"")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9">
        <f>IF($C33&lt;&gt;"I","",IF(OR($D33="",$E33=""),"",IF($E33&lt;=1.5,MIN(1,0.3+0.1*CEILING(MAX(0,$D33-5)/7.5,1)),ROUND(0.0178*$D33/$E33+0.1,2))))</f>
        <v/>
      </c>
      <c r="L33" s="9">
        <f>IF($C33="","",IF($C33="II",2,IF($C33="III",0.25,1)))</f>
        <v/>
      </c>
      <c r="M33" s="9">
        <f>IF($C33="I",3.5,"")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9">
        <f>IF($C34&lt;&gt;"I","",IF(OR($D34="",$E34=""),"",IF($E34&lt;=1.5,MIN(1,0.3+0.1*CEILING(MAX(0,$D34-5)/7.5,1)),ROUND(0.0178*$D34/$E34+0.1,2))))</f>
        <v/>
      </c>
      <c r="L34" s="9">
        <f>IF($C34="","",IF($C34="II",2,IF($C34="III",0.25,1)))</f>
        <v/>
      </c>
      <c r="M34" s="9">
        <f>IF($C34="I",3.5,"")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9">
        <f>IF($C35&lt;&gt;"I","",IF(OR($D35="",$E35=""),"",IF($E35&lt;=1.5,MIN(1,0.3+0.1*CEILING(MAX(0,$D35-5)/7.5,1)),ROUND(0.0178*$D35/$E35+0.1,2))))</f>
        <v/>
      </c>
      <c r="L35" s="9">
        <f>IF($C35="","",IF($C35="II",2,IF($C35="III",0.25,1)))</f>
        <v/>
      </c>
      <c r="M35" s="9">
        <f>IF($C35="I",3.5,"")</f>
        <v/>
      </c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9">
        <f>IF($C36&lt;&gt;"I","",IF(OR($D36="",$E36=""),"",IF($E36&lt;=1.5,MIN(1,0.3+0.1*CEILING(MAX(0,$D36-5)/7.5,1)),ROUND(0.0178*$D36/$E36+0.1,2))))</f>
        <v/>
      </c>
      <c r="L36" s="9">
        <f>IF($C36="","",IF($C36="II",2,IF($C36="III",0.25,1)))</f>
        <v/>
      </c>
      <c r="M36" s="9">
        <f>IF($C36="I",3.5,"")</f>
        <v/>
      </c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9">
        <f>IF($C37&lt;&gt;"I","",IF(OR($D37="",$E37=""),"",IF($E37&lt;=1.5,MIN(1,0.3+0.1*CEILING(MAX(0,$D37-5)/7.5,1)),ROUND(0.0178*$D37/$E37+0.1,2))))</f>
        <v/>
      </c>
      <c r="L37" s="9">
        <f>IF($C37="","",IF($C37="II",2,IF($C37="III",0.25,1)))</f>
        <v/>
      </c>
      <c r="M37" s="9">
        <f>IF($C37="I",3.5,"")</f>
        <v/>
      </c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9">
        <f>IF($C38&lt;&gt;"I","",IF(OR($D38="",$E38=""),"",IF($E38&lt;=1.5,MIN(1,0.3+0.1*CEILING(MAX(0,$D38-5)/7.5,1)),ROUND(0.0178*$D38/$E38+0.1,2))))</f>
        <v/>
      </c>
      <c r="L38" s="9">
        <f>IF($C38="","",IF($C38="II",2,IF($C38="III",0.25,1)))</f>
        <v/>
      </c>
      <c r="M38" s="9">
        <f>IF($C38="I",3.5,"")</f>
        <v/>
      </c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9">
        <f>IF($C39&lt;&gt;"I","",IF(OR($D39="",$E39=""),"",IF($E39&lt;=1.5,MIN(1,0.3+0.1*CEILING(MAX(0,$D39-5)/7.5,1)),ROUND(0.0178*$D39/$E39+0.1,2))))</f>
        <v/>
      </c>
      <c r="L39" s="9">
        <f>IF($C39="","",IF($C39="II",2,IF($C39="III",0.25,1)))</f>
        <v/>
      </c>
      <c r="M39" s="9">
        <f>IF($C39="I",3.5,"")</f>
        <v/>
      </c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9">
        <f>IF($C40&lt;&gt;"I","",IF(OR($D40="",$E40=""),"",IF($E40&lt;=1.5,MIN(1,0.3+0.1*CEILING(MAX(0,$D40-5)/7.5,1)),ROUND(0.0178*$D40/$E40+0.1,2))))</f>
        <v/>
      </c>
      <c r="L40" s="9">
        <f>IF($C40="","",IF($C40="II",2,IF($C40="III",0.25,1)))</f>
        <v/>
      </c>
      <c r="M40" s="9">
        <f>IF($C40="I",3.5,"")</f>
        <v/>
      </c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9">
        <f>IF($C41&lt;&gt;"I","",IF(OR($D41="",$E41=""),"",IF($E41&lt;=1.5,MIN(1,0.3+0.1*CEILING(MAX(0,$D41-5)/7.5,1)),ROUND(0.0178*$D41/$E41+0.1,2))))</f>
        <v/>
      </c>
      <c r="L41" s="9">
        <f>IF($C41="","",IF($C41="II",2,IF($C41="III",0.25,1)))</f>
        <v/>
      </c>
      <c r="M41" s="9">
        <f>IF($C41="I",3.5,"")</f>
        <v/>
      </c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9">
        <f>IF($C42&lt;&gt;"I","",IF(OR($D42="",$E42=""),"",IF($E42&lt;=1.5,MIN(1,0.3+0.1*CEILING(MAX(0,$D42-5)/7.5,1)),ROUND(0.0178*$D42/$E42+0.1,2))))</f>
        <v/>
      </c>
      <c r="L42" s="9">
        <f>IF($C42="","",IF($C42="II",2,IF($C42="III",0.25,1)))</f>
        <v/>
      </c>
      <c r="M42" s="9">
        <f>IF($C42="I",3.5,"")</f>
        <v/>
      </c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9">
        <f>IF($C43&lt;&gt;"I","",IF(OR($D43="",$E43=""),"",IF($E43&lt;=1.5,MIN(1,0.3+0.1*CEILING(MAX(0,$D43-5)/7.5,1)),ROUND(0.0178*$D43/$E43+0.1,2))))</f>
        <v/>
      </c>
      <c r="L43" s="9">
        <f>IF($C43="","",IF($C43="II",2,IF($C43="III",0.25,1)))</f>
        <v/>
      </c>
      <c r="M43" s="9">
        <f>IF($C43="I",3.5,"")</f>
        <v/>
      </c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9">
        <f>IF($C44&lt;&gt;"I","",IF(OR($D44="",$E44=""),"",IF($E44&lt;=1.5,MIN(1,0.3+0.1*CEILING(MAX(0,$D44-5)/7.5,1)),ROUND(0.0178*$D44/$E44+0.1,2))))</f>
        <v/>
      </c>
      <c r="L44" s="9">
        <f>IF($C44="","",IF($C44="II",2,IF($C44="III",0.25,1)))</f>
        <v/>
      </c>
      <c r="M44" s="9">
        <f>IF($C44="I",3.5,"")</f>
        <v/>
      </c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9">
        <f>IF($C45&lt;&gt;"I","",IF(OR($D45="",$E45=""),"",IF($E45&lt;=1.5,MIN(1,0.3+0.1*CEILING(MAX(0,$D45-5)/7.5,1)),ROUND(0.0178*$D45/$E45+0.1,2))))</f>
        <v/>
      </c>
      <c r="L45" s="9">
        <f>IF($C45="","",IF($C45="II",2,IF($C45="III",0.25,1)))</f>
        <v/>
      </c>
      <c r="M45" s="9">
        <f>IF($C45="I",3.5,"")</f>
        <v/>
      </c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9">
        <f>IF($C46&lt;&gt;"I","",IF(OR($D46="",$E46=""),"",IF($E46&lt;=1.5,MIN(1,0.3+0.1*CEILING(MAX(0,$D46-5)/7.5,1)),ROUND(0.0178*$D46/$E46+0.1,2))))</f>
        <v/>
      </c>
      <c r="L46" s="9">
        <f>IF($C46="","",IF($C46="II",2,IF($C46="III",0.25,1)))</f>
        <v/>
      </c>
      <c r="M46" s="9">
        <f>IF($C46="I",3.5,"")</f>
        <v/>
      </c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9">
        <f>IF($C47&lt;&gt;"I","",IF(OR($D47="",$E47=""),"",IF($E47&lt;=1.5,MIN(1,0.3+0.1*CEILING(MAX(0,$D47-5)/7.5,1)),ROUND(0.0178*$D47/$E47+0.1,2))))</f>
        <v/>
      </c>
      <c r="L47" s="9">
        <f>IF($C47="","",IF($C47="II",2,IF($C47="III",0.25,1)))</f>
        <v/>
      </c>
      <c r="M47" s="9">
        <f>IF($C47="I",3.5,"")</f>
        <v/>
      </c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9">
        <f>IF($C48&lt;&gt;"I","",IF(OR($D48="",$E48=""),"",IF($E48&lt;=1.5,MIN(1,0.3+0.1*CEILING(MAX(0,$D48-5)/7.5,1)),ROUND(0.0178*$D48/$E48+0.1,2))))</f>
        <v/>
      </c>
      <c r="L48" s="9">
        <f>IF($C48="","",IF($C48="II",2,IF($C48="III",0.25,1)))</f>
        <v/>
      </c>
      <c r="M48" s="9">
        <f>IF($C48="I",3.5,"")</f>
        <v/>
      </c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9">
        <f>IF($C49&lt;&gt;"I","",IF(OR($D49="",$E49=""),"",IF($E49&lt;=1.5,MIN(1,0.3+0.1*CEILING(MAX(0,$D49-5)/7.5,1)),ROUND(0.0178*$D49/$E49+0.1,2))))</f>
        <v/>
      </c>
      <c r="L49" s="9">
        <f>IF($C49="","",IF($C49="II",2,IF($C49="III",0.25,1)))</f>
        <v/>
      </c>
      <c r="M49" s="9">
        <f>IF($C49="I",3.5,"")</f>
        <v/>
      </c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9">
        <f>IF($C50&lt;&gt;"I","",IF(OR($D50="",$E50=""),"",IF($E50&lt;=1.5,MIN(1,0.3+0.1*CEILING(MAX(0,$D50-5)/7.5,1)),ROUND(0.0178*$D50/$E50+0.1,2))))</f>
        <v/>
      </c>
      <c r="L50" s="9">
        <f>IF($C50="","",IF($C50="II",2,IF($C50="III",0.25,1)))</f>
        <v/>
      </c>
      <c r="M50" s="9">
        <f>IF($C50="I",3.5,"")</f>
        <v/>
      </c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9">
        <f>IF($C51&lt;&gt;"I","",IF(OR($D51="",$E51=""),"",IF($E51&lt;=1.5,MIN(1,0.3+0.1*CEILING(MAX(0,$D51-5)/7.5,1)),ROUND(0.0178*$D51/$E51+0.1,2))))</f>
        <v/>
      </c>
      <c r="L51" s="9">
        <f>IF($C51="","",IF($C51="II",2,IF($C51="III",0.25,1)))</f>
        <v/>
      </c>
      <c r="M51" s="9">
        <f>IF($C51="I",3.5,"")</f>
        <v/>
      </c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9">
        <f>IF($C52&lt;&gt;"I","",IF(OR($D52="",$E52=""),"",IF($E52&lt;=1.5,MIN(1,0.3+0.1*CEILING(MAX(0,$D52-5)/7.5,1)),ROUND(0.0178*$D52/$E52+0.1,2))))</f>
        <v/>
      </c>
      <c r="L52" s="9">
        <f>IF($C52="","",IF($C52="II",2,IF($C52="III",0.25,1)))</f>
        <v/>
      </c>
      <c r="M52" s="9">
        <f>IF($C52="I",3.5,"")</f>
        <v/>
      </c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9">
        <f>IF($C53&lt;&gt;"I","",IF(OR($D53="",$E53=""),"",IF($E53&lt;=1.5,MIN(1,0.3+0.1*CEILING(MAX(0,$D53-5)/7.5,1)),ROUND(0.0178*$D53/$E53+0.1,2))))</f>
        <v/>
      </c>
      <c r="L53" s="9">
        <f>IF($C53="","",IF($C53="II",2,IF($C53="III",0.25,1)))</f>
        <v/>
      </c>
      <c r="M53" s="9">
        <f>IF($C53="I",3.5,"")</f>
        <v/>
      </c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9">
        <f>IF($C54&lt;&gt;"I","",IF(OR($D54="",$E54=""),"",IF($E54&lt;=1.5,MIN(1,0.3+0.1*CEILING(MAX(0,$D54-5)/7.5,1)),ROUND(0.0178*$D54/$E54+0.1,2))))</f>
        <v/>
      </c>
      <c r="L54" s="9">
        <f>IF($C54="","",IF($C54="II",2,IF($C54="III",0.25,1)))</f>
        <v/>
      </c>
      <c r="M54" s="9">
        <f>IF($C54="I",3.5,"")</f>
        <v/>
      </c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9">
        <f>IF($C55&lt;&gt;"I","",IF(OR($D55="",$E55=""),"",IF($E55&lt;=1.5,MIN(1,0.3+0.1*CEILING(MAX(0,$D55-5)/7.5,1)),ROUND(0.0178*$D55/$E55+0.1,2))))</f>
        <v/>
      </c>
      <c r="L55" s="9">
        <f>IF($C55="","",IF($C55="II",2,IF($C55="III",0.25,1)))</f>
        <v/>
      </c>
      <c r="M55" s="9">
        <f>IF($C55="I",3.5,"")</f>
        <v/>
      </c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9">
        <f>IF($C56&lt;&gt;"I","",IF(OR($D56="",$E56=""),"",IF($E56&lt;=1.5,MIN(1,0.3+0.1*CEILING(MAX(0,$D56-5)/7.5,1)),ROUND(0.0178*$D56/$E56+0.1,2))))</f>
        <v/>
      </c>
      <c r="L56" s="9">
        <f>IF($C56="","",IF($C56="II",2,IF($C56="III",0.25,1)))</f>
        <v/>
      </c>
      <c r="M56" s="9">
        <f>IF($C56="I",3.5,"")</f>
        <v/>
      </c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9">
        <f>IF($C57&lt;&gt;"I","",IF(OR($D57="",$E57=""),"",IF($E57&lt;=1.5,MIN(1,0.3+0.1*CEILING(MAX(0,$D57-5)/7.5,1)),ROUND(0.0178*$D57/$E57+0.1,2))))</f>
        <v/>
      </c>
      <c r="L57" s="9">
        <f>IF($C57="","",IF($C57="II",2,IF($C57="III",0.25,1)))</f>
        <v/>
      </c>
      <c r="M57" s="9">
        <f>IF($C57="I",3.5,"")</f>
        <v/>
      </c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9">
        <f>IF($C58&lt;&gt;"I","",IF(OR($D58="",$E58=""),"",IF($E58&lt;=1.5,MIN(1,0.3+0.1*CEILING(MAX(0,$D58-5)/7.5,1)),ROUND(0.0178*$D58/$E58+0.1,2))))</f>
        <v/>
      </c>
      <c r="L58" s="9">
        <f>IF($C58="","",IF($C58="II",2,IF($C58="III",0.25,1)))</f>
        <v/>
      </c>
      <c r="M58" s="9">
        <f>IF($C58="I",3.5,"")</f>
        <v/>
      </c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9">
        <f>IF($C59&lt;&gt;"I","",IF(OR($D59="",$E59=""),"",IF($E59&lt;=1.5,MIN(1,0.3+0.1*CEILING(MAX(0,$D59-5)/7.5,1)),ROUND(0.0178*$D59/$E59+0.1,2))))</f>
        <v/>
      </c>
      <c r="L59" s="9">
        <f>IF($C59="","",IF($C59="II",2,IF($C59="III",0.25,1)))</f>
        <v/>
      </c>
      <c r="M59" s="9">
        <f>IF($C59="I",3.5,"")</f>
        <v/>
      </c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9">
        <f>IF($C60&lt;&gt;"I","",IF(OR($D60="",$E60=""),"",IF($E60&lt;=1.5,MIN(1,0.3+0.1*CEILING(MAX(0,$D60-5)/7.5,1)),ROUND(0.0178*$D60/$E60+0.1,2))))</f>
        <v/>
      </c>
      <c r="L60" s="9">
        <f>IF($C60="","",IF($C60="II",2,IF($C60="III",0.25,1)))</f>
        <v/>
      </c>
      <c r="M60" s="9">
        <f>IF($C60="I",3.5,"")</f>
        <v/>
      </c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9">
        <f>IF($C61&lt;&gt;"I","",IF(OR($D61="",$E61=""),"",IF($E61&lt;=1.5,MIN(1,0.3+0.1*CEILING(MAX(0,$D61-5)/7.5,1)),ROUND(0.0178*$D61/$E61+0.1,2))))</f>
        <v/>
      </c>
      <c r="L61" s="9">
        <f>IF($C61="","",IF($C61="II",2,IF($C61="III",0.25,1)))</f>
        <v/>
      </c>
      <c r="M61" s="9">
        <f>IF($C61="I",3.5,"")</f>
        <v/>
      </c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9">
        <f>IF($C62&lt;&gt;"I","",IF(OR($D62="",$E62=""),"",IF($E62&lt;=1.5,MIN(1,0.3+0.1*CEILING(MAX(0,$D62-5)/7.5,1)),ROUND(0.0178*$D62/$E62+0.1,2))))</f>
        <v/>
      </c>
      <c r="L62" s="9">
        <f>IF($C62="","",IF($C62="II",2,IF($C62="III",0.25,1)))</f>
        <v/>
      </c>
      <c r="M62" s="9">
        <f>IF($C62="I",3.5,"")</f>
        <v/>
      </c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9">
        <f>IF($C63&lt;&gt;"I","",IF(OR($D63="",$E63=""),"",IF($E63&lt;=1.5,MIN(1,0.3+0.1*CEILING(MAX(0,$D63-5)/7.5,1)),ROUND(0.0178*$D63/$E63+0.1,2))))</f>
        <v/>
      </c>
      <c r="L63" s="9">
        <f>IF($C63="","",IF($C63="II",2,IF($C63="III",0.25,1)))</f>
        <v/>
      </c>
      <c r="M63" s="9">
        <f>IF($C63="I",3.5,"")</f>
        <v/>
      </c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9">
        <f>IF($C64&lt;&gt;"I","",IF(OR($D64="",$E64=""),"",IF($E64&lt;=1.5,MIN(1,0.3+0.1*CEILING(MAX(0,$D64-5)/7.5,1)),ROUND(0.0178*$D64/$E64+0.1,2))))</f>
        <v/>
      </c>
      <c r="L64" s="9">
        <f>IF($C64="","",IF($C64="II",2,IF($C64="III",0.25,1)))</f>
        <v/>
      </c>
      <c r="M64" s="9">
        <f>IF($C64="I",3.5,"")</f>
        <v/>
      </c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9">
        <f>IF($C65&lt;&gt;"I","",IF(OR($D65="",$E65=""),"",IF($E65&lt;=1.5,MIN(1,0.3+0.1*CEILING(MAX(0,$D65-5)/7.5,1)),ROUND(0.0178*$D65/$E65+0.1,2))))</f>
        <v/>
      </c>
      <c r="L65" s="9">
        <f>IF($C65="","",IF($C65="II",2,IF($C65="III",0.25,1)))</f>
        <v/>
      </c>
      <c r="M65" s="9">
        <f>IF($C65="I",3.5,"")</f>
        <v/>
      </c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9">
        <f>IF($C66&lt;&gt;"I","",IF(OR($D66="",$E66=""),"",IF($E66&lt;=1.5,MIN(1,0.3+0.1*CEILING(MAX(0,$D66-5)/7.5,1)),ROUND(0.0178*$D66/$E66+0.1,2))))</f>
        <v/>
      </c>
      <c r="L66" s="9">
        <f>IF($C66="","",IF($C66="II",2,IF($C66="III",0.25,1)))</f>
        <v/>
      </c>
      <c r="M66" s="9">
        <f>IF($C66="I",3.5,"")</f>
        <v/>
      </c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9">
        <f>IF($C67&lt;&gt;"I","",IF(OR($D67="",$E67=""),"",IF($E67&lt;=1.5,MIN(1,0.3+0.1*CEILING(MAX(0,$D67-5)/7.5,1)),ROUND(0.0178*$D67/$E67+0.1,2))))</f>
        <v/>
      </c>
      <c r="L67" s="9">
        <f>IF($C67="","",IF($C67="II",2,IF($C67="III",0.25,1)))</f>
        <v/>
      </c>
      <c r="M67" s="9">
        <f>IF($C67="I",3.5,"")</f>
        <v/>
      </c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9">
        <f>IF($C68&lt;&gt;"I","",IF(OR($D68="",$E68=""),"",IF($E68&lt;=1.5,MIN(1,0.3+0.1*CEILING(MAX(0,$D68-5)/7.5,1)),ROUND(0.0178*$D68/$E68+0.1,2))))</f>
        <v/>
      </c>
      <c r="L68" s="9">
        <f>IF($C68="","",IF($C68="II",2,IF($C68="III",0.25,1)))</f>
        <v/>
      </c>
      <c r="M68" s="9">
        <f>IF($C68="I",3.5,"")</f>
        <v/>
      </c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9">
        <f>IF($C69&lt;&gt;"I","",IF(OR($D69="",$E69=""),"",IF($E69&lt;=1.5,MIN(1,0.3+0.1*CEILING(MAX(0,$D69-5)/7.5,1)),ROUND(0.0178*$D69/$E69+0.1,2))))</f>
        <v/>
      </c>
      <c r="L69" s="9">
        <f>IF($C69="","",IF($C69="II",2,IF($C69="III",0.25,1)))</f>
        <v/>
      </c>
      <c r="M69" s="9">
        <f>IF($C69="I",3.5,"")</f>
        <v/>
      </c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9">
        <f>IF($C70&lt;&gt;"I","",IF(OR($D70="",$E70=""),"",IF($E70&lt;=1.5,MIN(1,0.3+0.1*CEILING(MAX(0,$D70-5)/7.5,1)),ROUND(0.0178*$D70/$E70+0.1,2))))</f>
        <v/>
      </c>
      <c r="L70" s="9">
        <f>IF($C70="","",IF($C70="II",2,IF($C70="III",0.25,1)))</f>
        <v/>
      </c>
      <c r="M70" s="9">
        <f>IF($C70="I",3.5,"")</f>
        <v/>
      </c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9">
        <f>IF($C71&lt;&gt;"I","",IF(OR($D71="",$E71=""),"",IF($E71&lt;=1.5,MIN(1,0.3+0.1*CEILING(MAX(0,$D71-5)/7.5,1)),ROUND(0.0178*$D71/$E71+0.1,2))))</f>
        <v/>
      </c>
      <c r="L71" s="9">
        <f>IF($C71="","",IF($C71="II",2,IF($C71="III",0.25,1)))</f>
        <v/>
      </c>
      <c r="M71" s="9">
        <f>IF($C71="I",3.5,"")</f>
        <v/>
      </c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9">
        <f>IF($C72&lt;&gt;"I","",IF(OR($D72="",$E72=""),"",IF($E72&lt;=1.5,MIN(1,0.3+0.1*CEILING(MAX(0,$D72-5)/7.5,1)),ROUND(0.0178*$D72/$E72+0.1,2))))</f>
        <v/>
      </c>
      <c r="L72" s="9">
        <f>IF($C72="","",IF($C72="II",2,IF($C72="III",0.25,1)))</f>
        <v/>
      </c>
      <c r="M72" s="9">
        <f>IF($C72="I",3.5,"")</f>
        <v/>
      </c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9">
        <f>IF($C73&lt;&gt;"I","",IF(OR($D73="",$E73=""),"",IF($E73&lt;=1.5,MIN(1,0.3+0.1*CEILING(MAX(0,$D73-5)/7.5,1)),ROUND(0.0178*$D73/$E73+0.1,2))))</f>
        <v/>
      </c>
      <c r="L73" s="9">
        <f>IF($C73="","",IF($C73="II",2,IF($C73="III",0.25,1)))</f>
        <v/>
      </c>
      <c r="M73" s="9">
        <f>IF($C73="I",3.5,"")</f>
        <v/>
      </c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9">
        <f>IF($C74&lt;&gt;"I","",IF(OR($D74="",$E74=""),"",IF($E74&lt;=1.5,MIN(1,0.3+0.1*CEILING(MAX(0,$D74-5)/7.5,1)),ROUND(0.0178*$D74/$E74+0.1,2))))</f>
        <v/>
      </c>
      <c r="L74" s="9">
        <f>IF($C74="","",IF($C74="II",2,IF($C74="III",0.25,1)))</f>
        <v/>
      </c>
      <c r="M74" s="9">
        <f>IF($C74="I",3.5,"")</f>
        <v/>
      </c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9">
        <f>IF($C75&lt;&gt;"I","",IF(OR($D75="",$E75=""),"",IF($E75&lt;=1.5,MIN(1,0.3+0.1*CEILING(MAX(0,$D75-5)/7.5,1)),ROUND(0.0178*$D75/$E75+0.1,2))))</f>
        <v/>
      </c>
      <c r="L75" s="9">
        <f>IF($C75="","",IF($C75="II",2,IF($C75="III",0.25,1)))</f>
        <v/>
      </c>
      <c r="M75" s="9">
        <f>IF($C75="I",3.5,"")</f>
        <v/>
      </c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9">
        <f>IF($C76&lt;&gt;"I","",IF(OR($D76="",$E76=""),"",IF($E76&lt;=1.5,MIN(1,0.3+0.1*CEILING(MAX(0,$D76-5)/7.5,1)),ROUND(0.0178*$D76/$E76+0.1,2))))</f>
        <v/>
      </c>
      <c r="L76" s="9">
        <f>IF($C76="","",IF($C76="II",2,IF($C76="III",0.25,1)))</f>
        <v/>
      </c>
      <c r="M76" s="9">
        <f>IF($C76="I",3.5,"")</f>
        <v/>
      </c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9">
        <f>IF($C77&lt;&gt;"I","",IF(OR($D77="",$E77=""),"",IF($E77&lt;=1.5,MIN(1,0.3+0.1*CEILING(MAX(0,$D77-5)/7.5,1)),ROUND(0.0178*$D77/$E77+0.1,2))))</f>
        <v/>
      </c>
      <c r="L77" s="9">
        <f>IF($C77="","",IF($C77="II",2,IF($C77="III",0.25,1)))</f>
        <v/>
      </c>
      <c r="M77" s="9">
        <f>IF($C77="I",3.5,"")</f>
        <v/>
      </c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9">
        <f>IF($C78&lt;&gt;"I","",IF(OR($D78="",$E78=""),"",IF($E78&lt;=1.5,MIN(1,0.3+0.1*CEILING(MAX(0,$D78-5)/7.5,1)),ROUND(0.0178*$D78/$E78+0.1,2))))</f>
        <v/>
      </c>
      <c r="L78" s="9">
        <f>IF($C78="","",IF($C78="II",2,IF($C78="III",0.25,1)))</f>
        <v/>
      </c>
      <c r="M78" s="9">
        <f>IF($C78="I",3.5,"")</f>
        <v/>
      </c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9">
        <f>IF($C79&lt;&gt;"I","",IF(OR($D79="",$E79=""),"",IF($E79&lt;=1.5,MIN(1,0.3+0.1*CEILING(MAX(0,$D79-5)/7.5,1)),ROUND(0.0178*$D79/$E79+0.1,2))))</f>
        <v/>
      </c>
      <c r="L79" s="9">
        <f>IF($C79="","",IF($C79="II",2,IF($C79="III",0.25,1)))</f>
        <v/>
      </c>
      <c r="M79" s="9">
        <f>IF($C79="I",3.5,"")</f>
        <v/>
      </c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9">
        <f>IF($C80&lt;&gt;"I","",IF(OR($D80="",$E80=""),"",IF($E80&lt;=1.5,MIN(1,0.3+0.1*CEILING(MAX(0,$D80-5)/7.5,1)),ROUND(0.0178*$D80/$E80+0.1,2))))</f>
        <v/>
      </c>
      <c r="L80" s="9">
        <f>IF($C80="","",IF($C80="II",2,IF($C80="III",0.25,1)))</f>
        <v/>
      </c>
      <c r="M80" s="9">
        <f>IF($C80="I",3.5,"")</f>
        <v/>
      </c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9">
        <f>IF($C81&lt;&gt;"I","",IF(OR($D81="",$E81=""),"",IF($E81&lt;=1.5,MIN(1,0.3+0.1*CEILING(MAX(0,$D81-5)/7.5,1)),ROUND(0.0178*$D81/$E81+0.1,2))))</f>
        <v/>
      </c>
      <c r="L81" s="9">
        <f>IF($C81="","",IF($C81="II",2,IF($C81="III",0.25,1)))</f>
        <v/>
      </c>
      <c r="M81" s="9">
        <f>IF($C81="I",3.5,"")</f>
        <v/>
      </c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9">
        <f>IF($C82&lt;&gt;"I","",IF(OR($D82="",$E82=""),"",IF($E82&lt;=1.5,MIN(1,0.3+0.1*CEILING(MAX(0,$D82-5)/7.5,1)),ROUND(0.0178*$D82/$E82+0.1,2))))</f>
        <v/>
      </c>
      <c r="L82" s="9">
        <f>IF($C82="","",IF($C82="II",2,IF($C82="III",0.25,1)))</f>
        <v/>
      </c>
      <c r="M82" s="9">
        <f>IF($C82="I",3.5,"")</f>
        <v/>
      </c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9">
        <f>IF($C83&lt;&gt;"I","",IF(OR($D83="",$E83=""),"",IF($E83&lt;=1.5,MIN(1,0.3+0.1*CEILING(MAX(0,$D83-5)/7.5,1)),ROUND(0.0178*$D83/$E83+0.1,2))))</f>
        <v/>
      </c>
      <c r="L83" s="9">
        <f>IF($C83="","",IF($C83="II",2,IF($C83="III",0.25,1)))</f>
        <v/>
      </c>
      <c r="M83" s="9">
        <f>IF($C83="I",3.5,"")</f>
        <v/>
      </c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9">
        <f>IF($C84&lt;&gt;"I","",IF(OR($D84="",$E84=""),"",IF($E84&lt;=1.5,MIN(1,0.3+0.1*CEILING(MAX(0,$D84-5)/7.5,1)),ROUND(0.0178*$D84/$E84+0.1,2))))</f>
        <v/>
      </c>
      <c r="L84" s="9">
        <f>IF($C84="","",IF($C84="II",2,IF($C84="III",0.25,1)))</f>
        <v/>
      </c>
      <c r="M84" s="9">
        <f>IF($C84="I",3.5,"")</f>
        <v/>
      </c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9">
        <f>IF($C85&lt;&gt;"I","",IF(OR($D85="",$E85=""),"",IF($E85&lt;=1.5,MIN(1,0.3+0.1*CEILING(MAX(0,$D85-5)/7.5,1)),ROUND(0.0178*$D85/$E85+0.1,2))))</f>
        <v/>
      </c>
      <c r="L85" s="9">
        <f>IF($C85="","",IF($C85="II",2,IF($C85="III",0.25,1)))</f>
        <v/>
      </c>
      <c r="M85" s="9">
        <f>IF($C85="I",3.5,"")</f>
        <v/>
      </c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9">
        <f>IF($C86&lt;&gt;"I","",IF(OR($D86="",$E86=""),"",IF($E86&lt;=1.5,MIN(1,0.3+0.1*CEILING(MAX(0,$D86-5)/7.5,1)),ROUND(0.0178*$D86/$E86+0.1,2))))</f>
        <v/>
      </c>
      <c r="L86" s="9">
        <f>IF($C86="","",IF($C86="II",2,IF($C86="III",0.25,1)))</f>
        <v/>
      </c>
      <c r="M86" s="9">
        <f>IF($C86="I",3.5,"")</f>
        <v/>
      </c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9">
        <f>IF($C87&lt;&gt;"I","",IF(OR($D87="",$E87=""),"",IF($E87&lt;=1.5,MIN(1,0.3+0.1*CEILING(MAX(0,$D87-5)/7.5,1)),ROUND(0.0178*$D87/$E87+0.1,2))))</f>
        <v/>
      </c>
      <c r="L87" s="9">
        <f>IF($C87="","",IF($C87="II",2,IF($C87="III",0.25,1)))</f>
        <v/>
      </c>
      <c r="M87" s="9">
        <f>IF($C87="I",3.5,"")</f>
        <v/>
      </c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9">
        <f>IF($C88&lt;&gt;"I","",IF(OR($D88="",$E88=""),"",IF($E88&lt;=1.5,MIN(1,0.3+0.1*CEILING(MAX(0,$D88-5)/7.5,1)),ROUND(0.0178*$D88/$E88+0.1,2))))</f>
        <v/>
      </c>
      <c r="L88" s="9">
        <f>IF($C88="","",IF($C88="II",2,IF($C88="III",0.25,1)))</f>
        <v/>
      </c>
      <c r="M88" s="9">
        <f>IF($C88="I",3.5,"")</f>
        <v/>
      </c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9">
        <f>IF($C89&lt;&gt;"I","",IF(OR($D89="",$E89=""),"",IF($E89&lt;=1.5,MIN(1,0.3+0.1*CEILING(MAX(0,$D89-5)/7.5,1)),ROUND(0.0178*$D89/$E89+0.1,2))))</f>
        <v/>
      </c>
      <c r="L89" s="9">
        <f>IF($C89="","",IF($C89="II",2,IF($C89="III",0.25,1)))</f>
        <v/>
      </c>
      <c r="M89" s="9">
        <f>IF($C89="I",3.5,"")</f>
        <v/>
      </c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9">
        <f>IF($C90&lt;&gt;"I","",IF(OR($D90="",$E90=""),"",IF($E90&lt;=1.5,MIN(1,0.3+0.1*CEILING(MAX(0,$D90-5)/7.5,1)),ROUND(0.0178*$D90/$E90+0.1,2))))</f>
        <v/>
      </c>
      <c r="L90" s="9">
        <f>IF($C90="","",IF($C90="II",2,IF($C90="III",0.25,1)))</f>
        <v/>
      </c>
      <c r="M90" s="9">
        <f>IF($C90="I",3.5,"")</f>
        <v/>
      </c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9">
        <f>IF($C91&lt;&gt;"I","",IF(OR($D91="",$E91=""),"",IF($E91&lt;=1.5,MIN(1,0.3+0.1*CEILING(MAX(0,$D91-5)/7.5,1)),ROUND(0.0178*$D91/$E91+0.1,2))))</f>
        <v/>
      </c>
      <c r="L91" s="9">
        <f>IF($C91="","",IF($C91="II",2,IF($C91="III",0.25,1)))</f>
        <v/>
      </c>
      <c r="M91" s="9">
        <f>IF($C91="I",3.5,"")</f>
        <v/>
      </c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9">
        <f>IF($C92&lt;&gt;"I","",IF(OR($D92="",$E92=""),"",IF($E92&lt;=1.5,MIN(1,0.3+0.1*CEILING(MAX(0,$D92-5)/7.5,1)),ROUND(0.0178*$D92/$E92+0.1,2))))</f>
        <v/>
      </c>
      <c r="L92" s="9">
        <f>IF($C92="","",IF($C92="II",2,IF($C92="III",0.25,1)))</f>
        <v/>
      </c>
      <c r="M92" s="9">
        <f>IF($C92="I",3.5,"")</f>
        <v/>
      </c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9">
        <f>IF($C93&lt;&gt;"I","",IF(OR($D93="",$E93=""),"",IF($E93&lt;=1.5,MIN(1,0.3+0.1*CEILING(MAX(0,$D93-5)/7.5,1)),ROUND(0.0178*$D93/$E93+0.1,2))))</f>
        <v/>
      </c>
      <c r="L93" s="9">
        <f>IF($C93="","",IF($C93="II",2,IF($C93="III",0.25,1)))</f>
        <v/>
      </c>
      <c r="M93" s="9">
        <f>IF($C93="I",3.5,"")</f>
        <v/>
      </c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9">
        <f>IF($C94&lt;&gt;"I","",IF(OR($D94="",$E94=""),"",IF($E94&lt;=1.5,MIN(1,0.3+0.1*CEILING(MAX(0,$D94-5)/7.5,1)),ROUND(0.0178*$D94/$E94+0.1,2))))</f>
        <v/>
      </c>
      <c r="L94" s="9">
        <f>IF($C94="","",IF($C94="II",2,IF($C94="III",0.25,1)))</f>
        <v/>
      </c>
      <c r="M94" s="9">
        <f>IF($C94="I",3.5,"")</f>
        <v/>
      </c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9">
        <f>IF($C95&lt;&gt;"I","",IF(OR($D95="",$E95=""),"",IF($E95&lt;=1.5,MIN(1,0.3+0.1*CEILING(MAX(0,$D95-5)/7.5,1)),ROUND(0.0178*$D95/$E95+0.1,2))))</f>
        <v/>
      </c>
      <c r="L95" s="9">
        <f>IF($C95="","",IF($C95="II",2,IF($C95="III",0.25,1)))</f>
        <v/>
      </c>
      <c r="M95" s="9">
        <f>IF($C95="I",3.5,"")</f>
        <v/>
      </c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9">
        <f>IF($C96&lt;&gt;"I","",IF(OR($D96="",$E96=""),"",IF($E96&lt;=1.5,MIN(1,0.3+0.1*CEILING(MAX(0,$D96-5)/7.5,1)),ROUND(0.0178*$D96/$E96+0.1,2))))</f>
        <v/>
      </c>
      <c r="L96" s="9">
        <f>IF($C96="","",IF($C96="II",2,IF($C96="III",0.25,1)))</f>
        <v/>
      </c>
      <c r="M96" s="9">
        <f>IF($C96="I",3.5,"")</f>
        <v/>
      </c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9">
        <f>IF($C97&lt;&gt;"I","",IF(OR($D97="",$E97=""),"",IF($E97&lt;=1.5,MIN(1,0.3+0.1*CEILING(MAX(0,$D97-5)/7.5,1)),ROUND(0.0178*$D97/$E97+0.1,2))))</f>
        <v/>
      </c>
      <c r="L97" s="9">
        <f>IF($C97="","",IF($C97="II",2,IF($C97="III",0.25,1)))</f>
        <v/>
      </c>
      <c r="M97" s="9">
        <f>IF($C97="I",3.5,"")</f>
        <v/>
      </c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9">
        <f>IF($C98&lt;&gt;"I","",IF(OR($D98="",$E98=""),"",IF($E98&lt;=1.5,MIN(1,0.3+0.1*CEILING(MAX(0,$D98-5)/7.5,1)),ROUND(0.0178*$D98/$E98+0.1,2))))</f>
        <v/>
      </c>
      <c r="L98" s="9">
        <f>IF($C98="","",IF($C98="II",2,IF($C98="III",0.25,1)))</f>
        <v/>
      </c>
      <c r="M98" s="9">
        <f>IF($C98="I",3.5,"")</f>
        <v/>
      </c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9">
        <f>IF($C99&lt;&gt;"I","",IF(OR($D99="",$E99=""),"",IF($E99&lt;=1.5,MIN(1,0.3+0.1*CEILING(MAX(0,$D99-5)/7.5,1)),ROUND(0.0178*$D99/$E99+0.1,2))))</f>
        <v/>
      </c>
      <c r="L99" s="9">
        <f>IF($C99="","",IF($C99="II",2,IF($C99="III",0.25,1)))</f>
        <v/>
      </c>
      <c r="M99" s="9">
        <f>IF($C99="I",3.5,"")</f>
        <v/>
      </c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9">
        <f>IF($C100&lt;&gt;"I","",IF(OR($D100="",$E100=""),"",IF($E100&lt;=1.5,MIN(1,0.3+0.1*CEILING(MAX(0,$D100-5)/7.5,1)),ROUND(0.0178*$D100/$E100+0.1,2))))</f>
        <v/>
      </c>
      <c r="L100" s="9">
        <f>IF($C100="","",IF($C100="II",2,IF($C100="III",0.25,1)))</f>
        <v/>
      </c>
      <c r="M100" s="9">
        <f>IF($C100="I",3.5,"")</f>
        <v/>
      </c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9">
        <f>IF($C101&lt;&gt;"I","",IF(OR($D101="",$E101=""),"",IF($E101&lt;=1.5,MIN(1,0.3+0.1*CEILING(MAX(0,$D101-5)/7.5,1)),ROUND(0.0178*$D101/$E101+0.1,2))))</f>
        <v/>
      </c>
      <c r="L101" s="9">
        <f>IF($C101="","",IF($C101="II",2,IF($C101="III",0.25,1)))</f>
        <v/>
      </c>
      <c r="M101" s="9">
        <f>IF($C101="I",3.5,"")</f>
        <v/>
      </c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9">
        <f>IF($C102&lt;&gt;"I","",IF(OR($D102="",$E102=""),"",IF($E102&lt;=1.5,MIN(1,0.3+0.1*CEILING(MAX(0,$D102-5)/7.5,1)),ROUND(0.0178*$D102/$E102+0.1,2))))</f>
        <v/>
      </c>
      <c r="L102" s="9">
        <f>IF($C102="","",IF($C102="II",2,IF($C102="III",0.25,1)))</f>
        <v/>
      </c>
      <c r="M102" s="9">
        <f>IF($C102="I",3.5,"")</f>
        <v/>
      </c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9">
        <f>IF($C103&lt;&gt;"I","",IF(OR($D103="",$E103=""),"",IF($E103&lt;=1.5,MIN(1,0.3+0.1*CEILING(MAX(0,$D103-5)/7.5,1)),ROUND(0.0178*$D103/$E103+0.1,2))))</f>
        <v/>
      </c>
      <c r="L103" s="9">
        <f>IF($C103="","",IF($C103="II",2,IF($C103="III",0.25,1)))</f>
        <v/>
      </c>
      <c r="M103" s="9">
        <f>IF($C103="I",3.5,"")</f>
        <v/>
      </c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9">
        <f>IF($C104&lt;&gt;"I","",IF(OR($D104="",$E104=""),"",IF($E104&lt;=1.5,MIN(1,0.3+0.1*CEILING(MAX(0,$D104-5)/7.5,1)),ROUND(0.0178*$D104/$E104+0.1,2))))</f>
        <v/>
      </c>
      <c r="L104" s="9">
        <f>IF($C104="","",IF($C104="II",2,IF($C104="III",0.25,1)))</f>
        <v/>
      </c>
      <c r="M104" s="9">
        <f>IF($C104="I",3.5,"")</f>
        <v/>
      </c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9">
        <f>IF($C105&lt;&gt;"I","",IF(OR($D105="",$E105=""),"",IF($E105&lt;=1.5,MIN(1,0.3+0.1*CEILING(MAX(0,$D105-5)/7.5,1)),ROUND(0.0178*$D105/$E105+0.1,2))))</f>
        <v/>
      </c>
      <c r="L105" s="9">
        <f>IF($C105="","",IF($C105="II",2,IF($C105="III",0.25,1)))</f>
        <v/>
      </c>
      <c r="M105" s="9">
        <f>IF($C105="I",3.5,"")</f>
        <v/>
      </c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9">
        <f>IF($C106&lt;&gt;"I","",IF(OR($D106="",$E106=""),"",IF($E106&lt;=1.5,MIN(1,0.3+0.1*CEILING(MAX(0,$D106-5)/7.5,1)),ROUND(0.0178*$D106/$E106+0.1,2))))</f>
        <v/>
      </c>
      <c r="L106" s="9">
        <f>IF($C106="","",IF($C106="II",2,IF($C106="III",0.25,1)))</f>
        <v/>
      </c>
      <c r="M106" s="9">
        <f>IF($C106="I",3.5,"")</f>
        <v/>
      </c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9">
        <f>IF($C107&lt;&gt;"I","",IF(OR($D107="",$E107=""),"",IF($E107&lt;=1.5,MIN(1,0.3+0.1*CEILING(MAX(0,$D107-5)/7.5,1)),ROUND(0.0178*$D107/$E107+0.1,2))))</f>
        <v/>
      </c>
      <c r="L107" s="9">
        <f>IF($C107="","",IF($C107="II",2,IF($C107="III",0.25,1)))</f>
        <v/>
      </c>
      <c r="M107" s="9">
        <f>IF($C107="I",3.5,"")</f>
        <v/>
      </c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9">
        <f>IF($C108&lt;&gt;"I","",IF(OR($D108="",$E108=""),"",IF($E108&lt;=1.5,MIN(1,0.3+0.1*CEILING(MAX(0,$D108-5)/7.5,1)),ROUND(0.0178*$D108/$E108+0.1,2))))</f>
        <v/>
      </c>
      <c r="L108" s="9">
        <f>IF($C108="","",IF($C108="II",2,IF($C108="III",0.25,1)))</f>
        <v/>
      </c>
      <c r="M108" s="9">
        <f>IF($C108="I",3.5,"")</f>
        <v/>
      </c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9">
        <f>IF($C109&lt;&gt;"I","",IF(OR($D109="",$E109=""),"",IF($E109&lt;=1.5,MIN(1,0.3+0.1*CEILING(MAX(0,$D109-5)/7.5,1)),ROUND(0.0178*$D109/$E109+0.1,2))))</f>
        <v/>
      </c>
      <c r="L109" s="9">
        <f>IF($C109="","",IF($C109="II",2,IF($C109="III",0.25,1)))</f>
        <v/>
      </c>
      <c r="M109" s="9">
        <f>IF($C109="I",3.5,"")</f>
        <v/>
      </c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9">
        <f>IF($C110&lt;&gt;"I","",IF(OR($D110="",$E110=""),"",IF($E110&lt;=1.5,MIN(1,0.3+0.1*CEILING(MAX(0,$D110-5)/7.5,1)),ROUND(0.0178*$D110/$E110+0.1,2))))</f>
        <v/>
      </c>
      <c r="L110" s="9">
        <f>IF($C110="","",IF($C110="II",2,IF($C110="III",0.25,1)))</f>
        <v/>
      </c>
      <c r="M110" s="9">
        <f>IF($C110="I",3.5,"")</f>
        <v/>
      </c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9">
        <f>IF($C111&lt;&gt;"I","",IF(OR($D111="",$E111=""),"",IF($E111&lt;=1.5,MIN(1,0.3+0.1*CEILING(MAX(0,$D111-5)/7.5,1)),ROUND(0.0178*$D111/$E111+0.1,2))))</f>
        <v/>
      </c>
      <c r="L111" s="9">
        <f>IF($C111="","",IF($C111="II",2,IF($C111="III",0.25,1)))</f>
        <v/>
      </c>
      <c r="M111" s="9">
        <f>IF($C111="I",3.5,"")</f>
        <v/>
      </c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9">
        <f>IF($C112&lt;&gt;"I","",IF(OR($D112="",$E112=""),"",IF($E112&lt;=1.5,MIN(1,0.3+0.1*CEILING(MAX(0,$D112-5)/7.5,1)),ROUND(0.0178*$D112/$E112+0.1,2))))</f>
        <v/>
      </c>
      <c r="L112" s="9">
        <f>IF($C112="","",IF($C112="II",2,IF($C112="III",0.25,1)))</f>
        <v/>
      </c>
      <c r="M112" s="9">
        <f>IF($C112="I",3.5,"")</f>
        <v/>
      </c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9">
        <f>IF($C113&lt;&gt;"I","",IF(OR($D113="",$E113=""),"",IF($E113&lt;=1.5,MIN(1,0.3+0.1*CEILING(MAX(0,$D113-5)/7.5,1)),ROUND(0.0178*$D113/$E113+0.1,2))))</f>
        <v/>
      </c>
      <c r="L113" s="9">
        <f>IF($C113="","",IF($C113="II",2,IF($C113="III",0.25,1)))</f>
        <v/>
      </c>
      <c r="M113" s="9">
        <f>IF($C113="I",3.5,"")</f>
        <v/>
      </c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9">
        <f>IF($C114&lt;&gt;"I","",IF(OR($D114="",$E114=""),"",IF($E114&lt;=1.5,MIN(1,0.3+0.1*CEILING(MAX(0,$D114-5)/7.5,1)),ROUND(0.0178*$D114/$E114+0.1,2))))</f>
        <v/>
      </c>
      <c r="L114" s="9">
        <f>IF($C114="","",IF($C114="II",2,IF($C114="III",0.25,1)))</f>
        <v/>
      </c>
      <c r="M114" s="9">
        <f>IF($C114="I",3.5,"")</f>
        <v/>
      </c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9">
        <f>IF($C115&lt;&gt;"I","",IF(OR($D115="",$E115=""),"",IF($E115&lt;=1.5,MIN(1,0.3+0.1*CEILING(MAX(0,$D115-5)/7.5,1)),ROUND(0.0178*$D115/$E115+0.1,2))))</f>
        <v/>
      </c>
      <c r="L115" s="9">
        <f>IF($C115="","",IF($C115="II",2,IF($C115="III",0.25,1)))</f>
        <v/>
      </c>
      <c r="M115" s="9">
        <f>IF($C115="I",3.5,"")</f>
        <v/>
      </c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9">
        <f>IF($C116&lt;&gt;"I","",IF(OR($D116="",$E116=""),"",IF($E116&lt;=1.5,MIN(1,0.3+0.1*CEILING(MAX(0,$D116-5)/7.5,1)),ROUND(0.0178*$D116/$E116+0.1,2))))</f>
        <v/>
      </c>
      <c r="L116" s="9">
        <f>IF($C116="","",IF($C116="II",2,IF($C116="III",0.25,1)))</f>
        <v/>
      </c>
      <c r="M116" s="9">
        <f>IF($C116="I",3.5,"")</f>
        <v/>
      </c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9">
        <f>IF($C117&lt;&gt;"I","",IF(OR($D117="",$E117=""),"",IF($E117&lt;=1.5,MIN(1,0.3+0.1*CEILING(MAX(0,$D117-5)/7.5,1)),ROUND(0.0178*$D117/$E117+0.1,2))))</f>
        <v/>
      </c>
      <c r="L117" s="9">
        <f>IF($C117="","",IF($C117="II",2,IF($C117="III",0.25,1)))</f>
        <v/>
      </c>
      <c r="M117" s="9">
        <f>IF($C117="I",3.5,"")</f>
        <v/>
      </c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9">
        <f>IF($C118&lt;&gt;"I","",IF(OR($D118="",$E118=""),"",IF($E118&lt;=1.5,MIN(1,0.3+0.1*CEILING(MAX(0,$D118-5)/7.5,1)),ROUND(0.0178*$D118/$E118+0.1,2))))</f>
        <v/>
      </c>
      <c r="L118" s="9">
        <f>IF($C118="","",IF($C118="II",2,IF($C118="III",0.25,1)))</f>
        <v/>
      </c>
      <c r="M118" s="9">
        <f>IF($C118="I",3.5,"")</f>
        <v/>
      </c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9">
        <f>IF($C119&lt;&gt;"I","",IF(OR($D119="",$E119=""),"",IF($E119&lt;=1.5,MIN(1,0.3+0.1*CEILING(MAX(0,$D119-5)/7.5,1)),ROUND(0.0178*$D119/$E119+0.1,2))))</f>
        <v/>
      </c>
      <c r="L119" s="9">
        <f>IF($C119="","",IF($C119="II",2,IF($C119="III",0.25,1)))</f>
        <v/>
      </c>
      <c r="M119" s="9">
        <f>IF($C119="I",3.5,"")</f>
        <v/>
      </c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9">
        <f>IF($C120&lt;&gt;"I","",IF(OR($D120="",$E120=""),"",IF($E120&lt;=1.5,MIN(1,0.3+0.1*CEILING(MAX(0,$D120-5)/7.5,1)),ROUND(0.0178*$D120/$E120+0.1,2))))</f>
        <v/>
      </c>
      <c r="L120" s="9">
        <f>IF($C120="","",IF($C120="II",2,IF($C120="III",0.25,1)))</f>
        <v/>
      </c>
      <c r="M120" s="9">
        <f>IF($C120="I",3.5,"")</f>
        <v/>
      </c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9">
        <f>IF($C121&lt;&gt;"I","",IF(OR($D121="",$E121=""),"",IF($E121&lt;=1.5,MIN(1,0.3+0.1*CEILING(MAX(0,$D121-5)/7.5,1)),ROUND(0.0178*$D121/$E121+0.1,2))))</f>
        <v/>
      </c>
      <c r="L121" s="9">
        <f>IF($C121="","",IF($C121="II",2,IF($C121="III",0.25,1)))</f>
        <v/>
      </c>
      <c r="M121" s="9">
        <f>IF($C121="I",3.5,"")</f>
        <v/>
      </c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9">
        <f>IF($C122&lt;&gt;"I","",IF(OR($D122="",$E122=""),"",IF($E122&lt;=1.5,MIN(1,0.3+0.1*CEILING(MAX(0,$D122-5)/7.5,1)),ROUND(0.0178*$D122/$E122+0.1,2))))</f>
        <v/>
      </c>
      <c r="L122" s="9">
        <f>IF($C122="","",IF($C122="II",2,IF($C122="III",0.25,1)))</f>
        <v/>
      </c>
      <c r="M122" s="9">
        <f>IF($C122="I",3.5,"")</f>
        <v/>
      </c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9">
        <f>IF($C123&lt;&gt;"I","",IF(OR($D123="",$E123=""),"",IF($E123&lt;=1.5,MIN(1,0.3+0.1*CEILING(MAX(0,$D123-5)/7.5,1)),ROUND(0.0178*$D123/$E123+0.1,2))))</f>
        <v/>
      </c>
      <c r="L123" s="9">
        <f>IF($C123="","",IF($C123="II",2,IF($C123="III",0.25,1)))</f>
        <v/>
      </c>
      <c r="M123" s="9">
        <f>IF($C123="I",3.5,"")</f>
        <v/>
      </c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9">
        <f>IF($C124&lt;&gt;"I","",IF(OR($D124="",$E124=""),"",IF($E124&lt;=1.5,MIN(1,0.3+0.1*CEILING(MAX(0,$D124-5)/7.5,1)),ROUND(0.0178*$D124/$E124+0.1,2))))</f>
        <v/>
      </c>
      <c r="L124" s="9">
        <f>IF($C124="","",IF($C124="II",2,IF($C124="III",0.25,1)))</f>
        <v/>
      </c>
      <c r="M124" s="9">
        <f>IF($C124="I",3.5,"")</f>
        <v/>
      </c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9">
        <f>IF($C125&lt;&gt;"I","",IF(OR($D125="",$E125=""),"",IF($E125&lt;=1.5,MIN(1,0.3+0.1*CEILING(MAX(0,$D125-5)/7.5,1)),ROUND(0.0178*$D125/$E125+0.1,2))))</f>
        <v/>
      </c>
      <c r="L125" s="9">
        <f>IF($C125="","",IF($C125="II",2,IF($C125="III",0.25,1)))</f>
        <v/>
      </c>
      <c r="M125" s="9">
        <f>IF($C125="I",3.5,"")</f>
        <v/>
      </c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9">
        <f>IF($C126&lt;&gt;"I","",IF(OR($D126="",$E126=""),"",IF($E126&lt;=1.5,MIN(1,0.3+0.1*CEILING(MAX(0,$D126-5)/7.5,1)),ROUND(0.0178*$D126/$E126+0.1,2))))</f>
        <v/>
      </c>
      <c r="L126" s="9">
        <f>IF($C126="","",IF($C126="II",2,IF($C126="III",0.25,1)))</f>
        <v/>
      </c>
      <c r="M126" s="9">
        <f>IF($C126="I",3.5,"")</f>
        <v/>
      </c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9">
        <f>IF($C127&lt;&gt;"I","",IF(OR($D127="",$E127=""),"",IF($E127&lt;=1.5,MIN(1,0.3+0.1*CEILING(MAX(0,$D127-5)/7.5,1)),ROUND(0.0178*$D127/$E127+0.1,2))))</f>
        <v/>
      </c>
      <c r="L127" s="9">
        <f>IF($C127="","",IF($C127="II",2,IF($C127="III",0.25,1)))</f>
        <v/>
      </c>
      <c r="M127" s="9">
        <f>IF($C127="I",3.5,"")</f>
        <v/>
      </c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9">
        <f>IF($C128&lt;&gt;"I","",IF(OR($D128="",$E128=""),"",IF($E128&lt;=1.5,MIN(1,0.3+0.1*CEILING(MAX(0,$D128-5)/7.5,1)),ROUND(0.0178*$D128/$E128+0.1,2))))</f>
        <v/>
      </c>
      <c r="L128" s="9">
        <f>IF($C128="","",IF($C128="II",2,IF($C128="III",0.25,1)))</f>
        <v/>
      </c>
      <c r="M128" s="9">
        <f>IF($C128="I",3.5,"")</f>
        <v/>
      </c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9">
        <f>IF($C129&lt;&gt;"I","",IF(OR($D129="",$E129=""),"",IF($E129&lt;=1.5,MIN(1,0.3+0.1*CEILING(MAX(0,$D129-5)/7.5,1)),ROUND(0.0178*$D129/$E129+0.1,2))))</f>
        <v/>
      </c>
      <c r="L129" s="9">
        <f>IF($C129="","",IF($C129="II",2,IF($C129="III",0.25,1)))</f>
        <v/>
      </c>
      <c r="M129" s="9">
        <f>IF($C129="I",3.5,"")</f>
        <v/>
      </c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9">
        <f>IF($C130&lt;&gt;"I","",IF(OR($D130="",$E130=""),"",IF($E130&lt;=1.5,MIN(1,0.3+0.1*CEILING(MAX(0,$D130-5)/7.5,1)),ROUND(0.0178*$D130/$E130+0.1,2))))</f>
        <v/>
      </c>
      <c r="L130" s="9">
        <f>IF($C130="","",IF($C130="II",2,IF($C130="III",0.25,1)))</f>
        <v/>
      </c>
      <c r="M130" s="9">
        <f>IF($C130="I",3.5,"")</f>
        <v/>
      </c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9">
        <f>IF($C131&lt;&gt;"I","",IF(OR($D131="",$E131=""),"",IF($E131&lt;=1.5,MIN(1,0.3+0.1*CEILING(MAX(0,$D131-5)/7.5,1)),ROUND(0.0178*$D131/$E131+0.1,2))))</f>
        <v/>
      </c>
      <c r="L131" s="9">
        <f>IF($C131="","",IF($C131="II",2,IF($C131="III",0.25,1)))</f>
        <v/>
      </c>
      <c r="M131" s="9">
        <f>IF($C131="I",3.5,"")</f>
        <v/>
      </c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9">
        <f>IF($C132&lt;&gt;"I","",IF(OR($D132="",$E132=""),"",IF($E132&lt;=1.5,MIN(1,0.3+0.1*CEILING(MAX(0,$D132-5)/7.5,1)),ROUND(0.0178*$D132/$E132+0.1,2))))</f>
        <v/>
      </c>
      <c r="L132" s="9">
        <f>IF($C132="","",IF($C132="II",2,IF($C132="III",0.25,1)))</f>
        <v/>
      </c>
      <c r="M132" s="9">
        <f>IF($C132="I",3.5,"")</f>
        <v/>
      </c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9">
        <f>IF($C133&lt;&gt;"I","",IF(OR($D133="",$E133=""),"",IF($E133&lt;=1.5,MIN(1,0.3+0.1*CEILING(MAX(0,$D133-5)/7.5,1)),ROUND(0.0178*$D133/$E133+0.1,2))))</f>
        <v/>
      </c>
      <c r="L133" s="9">
        <f>IF($C133="","",IF($C133="II",2,IF($C133="III",0.25,1)))</f>
        <v/>
      </c>
      <c r="M133" s="9">
        <f>IF($C133="I",3.5,"")</f>
        <v/>
      </c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9">
        <f>IF($C134&lt;&gt;"I","",IF(OR($D134="",$E134=""),"",IF($E134&lt;=1.5,MIN(1,0.3+0.1*CEILING(MAX(0,$D134-5)/7.5,1)),ROUND(0.0178*$D134/$E134+0.1,2))))</f>
        <v/>
      </c>
      <c r="L134" s="9">
        <f>IF($C134="","",IF($C134="II",2,IF($C134="III",0.25,1)))</f>
        <v/>
      </c>
      <c r="M134" s="9">
        <f>IF($C134="I",3.5,"")</f>
        <v/>
      </c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9">
        <f>IF($C135&lt;&gt;"I","",IF(OR($D135="",$E135=""),"",IF($E135&lt;=1.5,MIN(1,0.3+0.1*CEILING(MAX(0,$D135-5)/7.5,1)),ROUND(0.0178*$D135/$E135+0.1,2))))</f>
        <v/>
      </c>
      <c r="L135" s="9">
        <f>IF($C135="","",IF($C135="II",2,IF($C135="III",0.25,1)))</f>
        <v/>
      </c>
      <c r="M135" s="9">
        <f>IF($C135="I",3.5,"")</f>
        <v/>
      </c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9">
        <f>IF($C136&lt;&gt;"I","",IF(OR($D136="",$E136=""),"",IF($E136&lt;=1.5,MIN(1,0.3+0.1*CEILING(MAX(0,$D136-5)/7.5,1)),ROUND(0.0178*$D136/$E136+0.1,2))))</f>
        <v/>
      </c>
      <c r="L136" s="9">
        <f>IF($C136="","",IF($C136="II",2,IF($C136="III",0.25,1)))</f>
        <v/>
      </c>
      <c r="M136" s="9">
        <f>IF($C136="I",3.5,"")</f>
        <v/>
      </c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9">
        <f>IF($C137&lt;&gt;"I","",IF(OR($D137="",$E137=""),"",IF($E137&lt;=1.5,MIN(1,0.3+0.1*CEILING(MAX(0,$D137-5)/7.5,1)),ROUND(0.0178*$D137/$E137+0.1,2))))</f>
        <v/>
      </c>
      <c r="L137" s="9">
        <f>IF($C137="","",IF($C137="II",2,IF($C137="III",0.25,1)))</f>
        <v/>
      </c>
      <c r="M137" s="9">
        <f>IF($C137="I",3.5,"")</f>
        <v/>
      </c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9">
        <f>IF($C138&lt;&gt;"I","",IF(OR($D138="",$E138=""),"",IF($E138&lt;=1.5,MIN(1,0.3+0.1*CEILING(MAX(0,$D138-5)/7.5,1)),ROUND(0.0178*$D138/$E138+0.1,2))))</f>
        <v/>
      </c>
      <c r="L138" s="9">
        <f>IF($C138="","",IF($C138="II",2,IF($C138="III",0.25,1)))</f>
        <v/>
      </c>
      <c r="M138" s="9">
        <f>IF($C138="I",3.5,"")</f>
        <v/>
      </c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9">
        <f>IF($C139&lt;&gt;"I","",IF(OR($D139="",$E139=""),"",IF($E139&lt;=1.5,MIN(1,0.3+0.1*CEILING(MAX(0,$D139-5)/7.5,1)),ROUND(0.0178*$D139/$E139+0.1,2))))</f>
        <v/>
      </c>
      <c r="L139" s="9">
        <f>IF($C139="","",IF($C139="II",2,IF($C139="III",0.25,1)))</f>
        <v/>
      </c>
      <c r="M139" s="9">
        <f>IF($C139="I",3.5,"")</f>
        <v/>
      </c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9">
        <f>IF($C140&lt;&gt;"I","",IF(OR($D140="",$E140=""),"",IF($E140&lt;=1.5,MIN(1,0.3+0.1*CEILING(MAX(0,$D140-5)/7.5,1)),ROUND(0.0178*$D140/$E140+0.1,2))))</f>
        <v/>
      </c>
      <c r="L140" s="9">
        <f>IF($C140="","",IF($C140="II",2,IF($C140="III",0.25,1)))</f>
        <v/>
      </c>
      <c r="M140" s="9">
        <f>IF($C140="I",3.5,"")</f>
        <v/>
      </c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9">
        <f>IF($C141&lt;&gt;"I","",IF(OR($D141="",$E141=""),"",IF($E141&lt;=1.5,MIN(1,0.3+0.1*CEILING(MAX(0,$D141-5)/7.5,1)),ROUND(0.0178*$D141/$E141+0.1,2))))</f>
        <v/>
      </c>
      <c r="L141" s="9">
        <f>IF($C141="","",IF($C141="II",2,IF($C141="III",0.25,1)))</f>
        <v/>
      </c>
      <c r="M141" s="9">
        <f>IF($C141="I",3.5,"")</f>
        <v/>
      </c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9">
        <f>IF($C142&lt;&gt;"I","",IF(OR($D142="",$E142=""),"",IF($E142&lt;=1.5,MIN(1,0.3+0.1*CEILING(MAX(0,$D142-5)/7.5,1)),ROUND(0.0178*$D142/$E142+0.1,2))))</f>
        <v/>
      </c>
      <c r="L142" s="9">
        <f>IF($C142="","",IF($C142="II",2,IF($C142="III",0.25,1)))</f>
        <v/>
      </c>
      <c r="M142" s="9">
        <f>IF($C142="I",3.5,"")</f>
        <v/>
      </c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9">
        <f>IF($C143&lt;&gt;"I","",IF(OR($D143="",$E143=""),"",IF($E143&lt;=1.5,MIN(1,0.3+0.1*CEILING(MAX(0,$D143-5)/7.5,1)),ROUND(0.0178*$D143/$E143+0.1,2))))</f>
        <v/>
      </c>
      <c r="L143" s="9">
        <f>IF($C143="","",IF($C143="II",2,IF($C143="III",0.25,1)))</f>
        <v/>
      </c>
      <c r="M143" s="9">
        <f>IF($C143="I",3.5,"")</f>
        <v/>
      </c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9">
        <f>IF($C144&lt;&gt;"I","",IF(OR($D144="",$E144=""),"",IF($E144&lt;=1.5,MIN(1,0.3+0.1*CEILING(MAX(0,$D144-5)/7.5,1)),ROUND(0.0178*$D144/$E144+0.1,2))))</f>
        <v/>
      </c>
      <c r="L144" s="9">
        <f>IF($C144="","",IF($C144="II",2,IF($C144="III",0.25,1)))</f>
        <v/>
      </c>
      <c r="M144" s="9">
        <f>IF($C144="I",3.5,"")</f>
        <v/>
      </c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9">
        <f>IF($C145&lt;&gt;"I","",IF(OR($D145="",$E145=""),"",IF($E145&lt;=1.5,MIN(1,0.3+0.1*CEILING(MAX(0,$D145-5)/7.5,1)),ROUND(0.0178*$D145/$E145+0.1,2))))</f>
        <v/>
      </c>
      <c r="L145" s="9">
        <f>IF($C145="","",IF($C145="II",2,IF($C145="III",0.25,1)))</f>
        <v/>
      </c>
      <c r="M145" s="9">
        <f>IF($C145="I",3.5,"")</f>
        <v/>
      </c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9">
        <f>IF($C146&lt;&gt;"I","",IF(OR($D146="",$E146=""),"",IF($E146&lt;=1.5,MIN(1,0.3+0.1*CEILING(MAX(0,$D146-5)/7.5,1)),ROUND(0.0178*$D146/$E146+0.1,2))))</f>
        <v/>
      </c>
      <c r="L146" s="9">
        <f>IF($C146="","",IF($C146="II",2,IF($C146="III",0.25,1)))</f>
        <v/>
      </c>
      <c r="M146" s="9">
        <f>IF($C146="I",3.5,"")</f>
        <v/>
      </c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9">
        <f>IF($C147&lt;&gt;"I","",IF(OR($D147="",$E147=""),"",IF($E147&lt;=1.5,MIN(1,0.3+0.1*CEILING(MAX(0,$D147-5)/7.5,1)),ROUND(0.0178*$D147/$E147+0.1,2))))</f>
        <v/>
      </c>
      <c r="L147" s="9">
        <f>IF($C147="","",IF($C147="II",2,IF($C147="III",0.25,1)))</f>
        <v/>
      </c>
      <c r="M147" s="9">
        <f>IF($C147="I",3.5,"")</f>
        <v/>
      </c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9">
        <f>IF($C148&lt;&gt;"I","",IF(OR($D148="",$E148=""),"",IF($E148&lt;=1.5,MIN(1,0.3+0.1*CEILING(MAX(0,$D148-5)/7.5,1)),ROUND(0.0178*$D148/$E148+0.1,2))))</f>
        <v/>
      </c>
      <c r="L148" s="9">
        <f>IF($C148="","",IF($C148="II",2,IF($C148="III",0.25,1)))</f>
        <v/>
      </c>
      <c r="M148" s="9">
        <f>IF($C148="I",3.5,"")</f>
        <v/>
      </c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9">
        <f>IF($C149&lt;&gt;"I","",IF(OR($D149="",$E149=""),"",IF($E149&lt;=1.5,MIN(1,0.3+0.1*CEILING(MAX(0,$D149-5)/7.5,1)),ROUND(0.0178*$D149/$E149+0.1,2))))</f>
        <v/>
      </c>
      <c r="L149" s="9">
        <f>IF($C149="","",IF($C149="II",2,IF($C149="III",0.25,1)))</f>
        <v/>
      </c>
      <c r="M149" s="9">
        <f>IF($C149="I",3.5,"")</f>
        <v/>
      </c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9">
        <f>IF($C150&lt;&gt;"I","",IF(OR($D150="",$E150=""),"",IF($E150&lt;=1.5,MIN(1,0.3+0.1*CEILING(MAX(0,$D150-5)/7.5,1)),ROUND(0.0178*$D150/$E150+0.1,2))))</f>
        <v/>
      </c>
      <c r="L150" s="9">
        <f>IF($C150="","",IF($C150="II",2,IF($C150="III",0.25,1)))</f>
        <v/>
      </c>
      <c r="M150" s="9">
        <f>IF($C150="I",3.5,"")</f>
        <v/>
      </c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9">
        <f>IF($C151&lt;&gt;"I","",IF(OR($D151="",$E151=""),"",IF($E151&lt;=1.5,MIN(1,0.3+0.1*CEILING(MAX(0,$D151-5)/7.5,1)),ROUND(0.0178*$D151/$E151+0.1,2))))</f>
        <v/>
      </c>
      <c r="L151" s="9">
        <f>IF($C151="","",IF($C151="II",2,IF($C151="III",0.25,1)))</f>
        <v/>
      </c>
      <c r="M151" s="9">
        <f>IF($C151="I",3.5,"")</f>
        <v/>
      </c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9">
        <f>IF($C152&lt;&gt;"I","",IF(OR($D152="",$E152=""),"",IF($E152&lt;=1.5,MIN(1,0.3+0.1*CEILING(MAX(0,$D152-5)/7.5,1)),ROUND(0.0178*$D152/$E152+0.1,2))))</f>
        <v/>
      </c>
      <c r="L152" s="9">
        <f>IF($C152="","",IF($C152="II",2,IF($C152="III",0.25,1)))</f>
        <v/>
      </c>
      <c r="M152" s="9">
        <f>IF($C152="I",3.5,"")</f>
        <v/>
      </c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9">
        <f>IF($C153&lt;&gt;"I","",IF(OR($D153="",$E153=""),"",IF($E153&lt;=1.5,MIN(1,0.3+0.1*CEILING(MAX(0,$D153-5)/7.5,1)),ROUND(0.0178*$D153/$E153+0.1,2))))</f>
        <v/>
      </c>
      <c r="L153" s="9">
        <f>IF($C153="","",IF($C153="II",2,IF($C153="III",0.25,1)))</f>
        <v/>
      </c>
      <c r="M153" s="9">
        <f>IF($C153="I",3.5,"")</f>
        <v/>
      </c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9">
        <f>IF($C154&lt;&gt;"I","",IF(OR($D154="",$E154=""),"",IF($E154&lt;=1.5,MIN(1,0.3+0.1*CEILING(MAX(0,$D154-5)/7.5,1)),ROUND(0.0178*$D154/$E154+0.1,2))))</f>
        <v/>
      </c>
      <c r="L154" s="9">
        <f>IF($C154="","",IF($C154="II",2,IF($C154="III",0.25,1)))</f>
        <v/>
      </c>
      <c r="M154" s="9">
        <f>IF($C154="I",3.5,"")</f>
        <v/>
      </c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9">
        <f>IF($C155&lt;&gt;"I","",IF(OR($D155="",$E155=""),"",IF($E155&lt;=1.5,MIN(1,0.3+0.1*CEILING(MAX(0,$D155-5)/7.5,1)),ROUND(0.0178*$D155/$E155+0.1,2))))</f>
        <v/>
      </c>
      <c r="L155" s="9">
        <f>IF($C155="","",IF($C155="II",2,IF($C155="III",0.25,1)))</f>
        <v/>
      </c>
      <c r="M155" s="9">
        <f>IF($C155="I",3.5,"")</f>
        <v/>
      </c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9">
        <f>IF($C156&lt;&gt;"I","",IF(OR($D156="",$E156=""),"",IF($E156&lt;=1.5,MIN(1,0.3+0.1*CEILING(MAX(0,$D156-5)/7.5,1)),ROUND(0.0178*$D156/$E156+0.1,2))))</f>
        <v/>
      </c>
      <c r="L156" s="9">
        <f>IF($C156="","",IF($C156="II",2,IF($C156="III",0.25,1)))</f>
        <v/>
      </c>
      <c r="M156" s="9">
        <f>IF($C156="I",3.5,"")</f>
        <v/>
      </c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9">
        <f>IF($C157&lt;&gt;"I","",IF(OR($D157="",$E157=""),"",IF($E157&lt;=1.5,MIN(1,0.3+0.1*CEILING(MAX(0,$D157-5)/7.5,1)),ROUND(0.0178*$D157/$E157+0.1,2))))</f>
        <v/>
      </c>
      <c r="L157" s="9">
        <f>IF($C157="","",IF($C157="II",2,IF($C157="III",0.25,1)))</f>
        <v/>
      </c>
      <c r="M157" s="9">
        <f>IF($C157="I",3.5,"")</f>
        <v/>
      </c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9">
        <f>IF($C158&lt;&gt;"I","",IF(OR($D158="",$E158=""),"",IF($E158&lt;=1.5,MIN(1,0.3+0.1*CEILING(MAX(0,$D158-5)/7.5,1)),ROUND(0.0178*$D158/$E158+0.1,2))))</f>
        <v/>
      </c>
      <c r="L158" s="9">
        <f>IF($C158="","",IF($C158="II",2,IF($C158="III",0.25,1)))</f>
        <v/>
      </c>
      <c r="M158" s="9">
        <f>IF($C158="I",3.5,"")</f>
        <v/>
      </c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9">
        <f>IF($C159&lt;&gt;"I","",IF(OR($D159="",$E159=""),"",IF($E159&lt;=1.5,MIN(1,0.3+0.1*CEILING(MAX(0,$D159-5)/7.5,1)),ROUND(0.0178*$D159/$E159+0.1,2))))</f>
        <v/>
      </c>
      <c r="L159" s="9">
        <f>IF($C159="","",IF($C159="II",2,IF($C159="III",0.25,1)))</f>
        <v/>
      </c>
      <c r="M159" s="9">
        <f>IF($C159="I",3.5,"")</f>
        <v/>
      </c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9">
        <f>IF($C160&lt;&gt;"I","",IF(OR($D160="",$E160=""),"",IF($E160&lt;=1.5,MIN(1,0.3+0.1*CEILING(MAX(0,$D160-5)/7.5,1)),ROUND(0.0178*$D160/$E160+0.1,2))))</f>
        <v/>
      </c>
      <c r="L160" s="9">
        <f>IF($C160="","",IF($C160="II",2,IF($C160="III",0.25,1)))</f>
        <v/>
      </c>
      <c r="M160" s="9">
        <f>IF($C160="I",3.5,"")</f>
        <v/>
      </c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9">
        <f>IF($C161&lt;&gt;"I","",IF(OR($D161="",$E161=""),"",IF($E161&lt;=1.5,MIN(1,0.3+0.1*CEILING(MAX(0,$D161-5)/7.5,1)),ROUND(0.0178*$D161/$E161+0.1,2))))</f>
        <v/>
      </c>
      <c r="L161" s="9">
        <f>IF($C161="","",IF($C161="II",2,IF($C161="III",0.25,1)))</f>
        <v/>
      </c>
      <c r="M161" s="9">
        <f>IF($C161="I",3.5,"")</f>
        <v/>
      </c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9">
        <f>IF($C162&lt;&gt;"I","",IF(OR($D162="",$E162=""),"",IF($E162&lt;=1.5,MIN(1,0.3+0.1*CEILING(MAX(0,$D162-5)/7.5,1)),ROUND(0.0178*$D162/$E162+0.1,2))))</f>
        <v/>
      </c>
      <c r="L162" s="9">
        <f>IF($C162="","",IF($C162="II",2,IF($C162="III",0.25,1)))</f>
        <v/>
      </c>
      <c r="M162" s="9">
        <f>IF($C162="I",3.5,"")</f>
        <v/>
      </c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9">
        <f>IF($C163&lt;&gt;"I","",IF(OR($D163="",$E163=""),"",IF($E163&lt;=1.5,MIN(1,0.3+0.1*CEILING(MAX(0,$D163-5)/7.5,1)),ROUND(0.0178*$D163/$E163+0.1,2))))</f>
        <v/>
      </c>
      <c r="L163" s="9">
        <f>IF($C163="","",IF($C163="II",2,IF($C163="III",0.25,1)))</f>
        <v/>
      </c>
      <c r="M163" s="9">
        <f>IF($C163="I",3.5,"")</f>
        <v/>
      </c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9">
        <f>IF($C164&lt;&gt;"I","",IF(OR($D164="",$E164=""),"",IF($E164&lt;=1.5,MIN(1,0.3+0.1*CEILING(MAX(0,$D164-5)/7.5,1)),ROUND(0.0178*$D164/$E164+0.1,2))))</f>
        <v/>
      </c>
      <c r="L164" s="9">
        <f>IF($C164="","",IF($C164="II",2,IF($C164="III",0.25,1)))</f>
        <v/>
      </c>
      <c r="M164" s="9">
        <f>IF($C164="I",3.5,"")</f>
        <v/>
      </c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9">
        <f>IF($C165&lt;&gt;"I","",IF(OR($D165="",$E165=""),"",IF($E165&lt;=1.5,MIN(1,0.3+0.1*CEILING(MAX(0,$D165-5)/7.5,1)),ROUND(0.0178*$D165/$E165+0.1,2))))</f>
        <v/>
      </c>
      <c r="L165" s="9">
        <f>IF($C165="","",IF($C165="II",2,IF($C165="III",0.25,1)))</f>
        <v/>
      </c>
      <c r="M165" s="9">
        <f>IF($C165="I",3.5,"")</f>
        <v/>
      </c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9">
        <f>IF($C166&lt;&gt;"I","",IF(OR($D166="",$E166=""),"",IF($E166&lt;=1.5,MIN(1,0.3+0.1*CEILING(MAX(0,$D166-5)/7.5,1)),ROUND(0.0178*$D166/$E166+0.1,2))))</f>
        <v/>
      </c>
      <c r="L166" s="9">
        <f>IF($C166="","",IF($C166="II",2,IF($C166="III",0.25,1)))</f>
        <v/>
      </c>
      <c r="M166" s="9">
        <f>IF($C166="I",3.5,"")</f>
        <v/>
      </c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9">
        <f>IF($C167&lt;&gt;"I","",IF(OR($D167="",$E167=""),"",IF($E167&lt;=1.5,MIN(1,0.3+0.1*CEILING(MAX(0,$D167-5)/7.5,1)),ROUND(0.0178*$D167/$E167+0.1,2))))</f>
        <v/>
      </c>
      <c r="L167" s="9">
        <f>IF($C167="","",IF($C167="II",2,IF($C167="III",0.25,1)))</f>
        <v/>
      </c>
      <c r="M167" s="9">
        <f>IF($C167="I",3.5,"")</f>
        <v/>
      </c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9">
        <f>IF($C168&lt;&gt;"I","",IF(OR($D168="",$E168=""),"",IF($E168&lt;=1.5,MIN(1,0.3+0.1*CEILING(MAX(0,$D168-5)/7.5,1)),ROUND(0.0178*$D168/$E168+0.1,2))))</f>
        <v/>
      </c>
      <c r="L168" s="9">
        <f>IF($C168="","",IF($C168="II",2,IF($C168="III",0.25,1)))</f>
        <v/>
      </c>
      <c r="M168" s="9">
        <f>IF($C168="I",3.5,"")</f>
        <v/>
      </c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9">
        <f>IF($C169&lt;&gt;"I","",IF(OR($D169="",$E169=""),"",IF($E169&lt;=1.5,MIN(1,0.3+0.1*CEILING(MAX(0,$D169-5)/7.5,1)),ROUND(0.0178*$D169/$E169+0.1,2))))</f>
        <v/>
      </c>
      <c r="L169" s="9">
        <f>IF($C169="","",IF($C169="II",2,IF($C169="III",0.25,1)))</f>
        <v/>
      </c>
      <c r="M169" s="9">
        <f>IF($C169="I",3.5,"")</f>
        <v/>
      </c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9">
        <f>IF($C170&lt;&gt;"I","",IF(OR($D170="",$E170=""),"",IF($E170&lt;=1.5,MIN(1,0.3+0.1*CEILING(MAX(0,$D170-5)/7.5,1)),ROUND(0.0178*$D170/$E170+0.1,2))))</f>
        <v/>
      </c>
      <c r="L170" s="9">
        <f>IF($C170="","",IF($C170="II",2,IF($C170="III",0.25,1)))</f>
        <v/>
      </c>
      <c r="M170" s="9">
        <f>IF($C170="I",3.5,"")</f>
        <v/>
      </c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9">
        <f>IF($C171&lt;&gt;"I","",IF(OR($D171="",$E171=""),"",IF($E171&lt;=1.5,MIN(1,0.3+0.1*CEILING(MAX(0,$D171-5)/7.5,1)),ROUND(0.0178*$D171/$E171+0.1,2))))</f>
        <v/>
      </c>
      <c r="L171" s="9">
        <f>IF($C171="","",IF($C171="II",2,IF($C171="III",0.25,1)))</f>
        <v/>
      </c>
      <c r="M171" s="9">
        <f>IF($C171="I",3.5,"")</f>
        <v/>
      </c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9">
        <f>IF($C172&lt;&gt;"I","",IF(OR($D172="",$E172=""),"",IF($E172&lt;=1.5,MIN(1,0.3+0.1*CEILING(MAX(0,$D172-5)/7.5,1)),ROUND(0.0178*$D172/$E172+0.1,2))))</f>
        <v/>
      </c>
      <c r="L172" s="9">
        <f>IF($C172="","",IF($C172="II",2,IF($C172="III",0.25,1)))</f>
        <v/>
      </c>
      <c r="M172" s="9">
        <f>IF($C172="I",3.5,"")</f>
        <v/>
      </c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9">
        <f>IF($C173&lt;&gt;"I","",IF(OR($D173="",$E173=""),"",IF($E173&lt;=1.5,MIN(1,0.3+0.1*CEILING(MAX(0,$D173-5)/7.5,1)),ROUND(0.0178*$D173/$E173+0.1,2))))</f>
        <v/>
      </c>
      <c r="L173" s="9">
        <f>IF($C173="","",IF($C173="II",2,IF($C173="III",0.25,1)))</f>
        <v/>
      </c>
      <c r="M173" s="9">
        <f>IF($C173="I",3.5,"")</f>
        <v/>
      </c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9">
        <f>IF($C174&lt;&gt;"I","",IF(OR($D174="",$E174=""),"",IF($E174&lt;=1.5,MIN(1,0.3+0.1*CEILING(MAX(0,$D174-5)/7.5,1)),ROUND(0.0178*$D174/$E174+0.1,2))))</f>
        <v/>
      </c>
      <c r="L174" s="9">
        <f>IF($C174="","",IF($C174="II",2,IF($C174="III",0.25,1)))</f>
        <v/>
      </c>
      <c r="M174" s="9">
        <f>IF($C174="I",3.5,"")</f>
        <v/>
      </c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9">
        <f>IF($C175&lt;&gt;"I","",IF(OR($D175="",$E175=""),"",IF($E175&lt;=1.5,MIN(1,0.3+0.1*CEILING(MAX(0,$D175-5)/7.5,1)),ROUND(0.0178*$D175/$E175+0.1,2))))</f>
        <v/>
      </c>
      <c r="L175" s="9">
        <f>IF($C175="","",IF($C175="II",2,IF($C175="III",0.25,1)))</f>
        <v/>
      </c>
      <c r="M175" s="9">
        <f>IF($C175="I",3.5,"")</f>
        <v/>
      </c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9">
        <f>IF($C176&lt;&gt;"I","",IF(OR($D176="",$E176=""),"",IF($E176&lt;=1.5,MIN(1,0.3+0.1*CEILING(MAX(0,$D176-5)/7.5,1)),ROUND(0.0178*$D176/$E176+0.1,2))))</f>
        <v/>
      </c>
      <c r="L176" s="9">
        <f>IF($C176="","",IF($C176="II",2,IF($C176="III",0.25,1)))</f>
        <v/>
      </c>
      <c r="M176" s="9">
        <f>IF($C176="I",3.5,"")</f>
        <v/>
      </c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9">
        <f>IF($C177&lt;&gt;"I","",IF(OR($D177="",$E177=""),"",IF($E177&lt;=1.5,MIN(1,0.3+0.1*CEILING(MAX(0,$D177-5)/7.5,1)),ROUND(0.0178*$D177/$E177+0.1,2))))</f>
        <v/>
      </c>
      <c r="L177" s="9">
        <f>IF($C177="","",IF($C177="II",2,IF($C177="III",0.25,1)))</f>
        <v/>
      </c>
      <c r="M177" s="9">
        <f>IF($C177="I",3.5,"")</f>
        <v/>
      </c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9">
        <f>IF($C178&lt;&gt;"I","",IF(OR($D178="",$E178=""),"",IF($E178&lt;=1.5,MIN(1,0.3+0.1*CEILING(MAX(0,$D178-5)/7.5,1)),ROUND(0.0178*$D178/$E178+0.1,2))))</f>
        <v/>
      </c>
      <c r="L178" s="9">
        <f>IF($C178="","",IF($C178="II",2,IF($C178="III",0.25,1)))</f>
        <v/>
      </c>
      <c r="M178" s="9">
        <f>IF($C178="I",3.5,"")</f>
        <v/>
      </c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9">
        <f>IF($C179&lt;&gt;"I","",IF(OR($D179="",$E179=""),"",IF($E179&lt;=1.5,MIN(1,0.3+0.1*CEILING(MAX(0,$D179-5)/7.5,1)),ROUND(0.0178*$D179/$E179+0.1,2))))</f>
        <v/>
      </c>
      <c r="L179" s="9">
        <f>IF($C179="","",IF($C179="II",2,IF($C179="III",0.25,1)))</f>
        <v/>
      </c>
      <c r="M179" s="9">
        <f>IF($C179="I",3.5,"")</f>
        <v/>
      </c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9">
        <f>IF($C180&lt;&gt;"I","",IF(OR($D180="",$E180=""),"",IF($E180&lt;=1.5,MIN(1,0.3+0.1*CEILING(MAX(0,$D180-5)/7.5,1)),ROUND(0.0178*$D180/$E180+0.1,2))))</f>
        <v/>
      </c>
      <c r="L180" s="9">
        <f>IF($C180="","",IF($C180="II",2,IF($C180="III",0.25,1)))</f>
        <v/>
      </c>
      <c r="M180" s="9">
        <f>IF($C180="I",3.5,"")</f>
        <v/>
      </c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9">
        <f>IF($C181&lt;&gt;"I","",IF(OR($D181="",$E181=""),"",IF($E181&lt;=1.5,MIN(1,0.3+0.1*CEILING(MAX(0,$D181-5)/7.5,1)),ROUND(0.0178*$D181/$E181+0.1,2))))</f>
        <v/>
      </c>
      <c r="L181" s="9">
        <f>IF($C181="","",IF($C181="II",2,IF($C181="III",0.25,1)))</f>
        <v/>
      </c>
      <c r="M181" s="9">
        <f>IF($C181="I",3.5,"")</f>
        <v/>
      </c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9">
        <f>IF($C182&lt;&gt;"I","",IF(OR($D182="",$E182=""),"",IF($E182&lt;=1.5,MIN(1,0.3+0.1*CEILING(MAX(0,$D182-5)/7.5,1)),ROUND(0.0178*$D182/$E182+0.1,2))))</f>
        <v/>
      </c>
      <c r="L182" s="9">
        <f>IF($C182="","",IF($C182="II",2,IF($C182="III",0.25,1)))</f>
        <v/>
      </c>
      <c r="M182" s="9">
        <f>IF($C182="I",3.5,"")</f>
        <v/>
      </c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9">
        <f>IF($C183&lt;&gt;"I","",IF(OR($D183="",$E183=""),"",IF($E183&lt;=1.5,MIN(1,0.3+0.1*CEILING(MAX(0,$D183-5)/7.5,1)),ROUND(0.0178*$D183/$E183+0.1,2))))</f>
        <v/>
      </c>
      <c r="L183" s="9">
        <f>IF($C183="","",IF($C183="II",2,IF($C183="III",0.25,1)))</f>
        <v/>
      </c>
      <c r="M183" s="9">
        <f>IF($C183="I",3.5,"")</f>
        <v/>
      </c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9">
        <f>IF($C184&lt;&gt;"I","",IF(OR($D184="",$E184=""),"",IF($E184&lt;=1.5,MIN(1,0.3+0.1*CEILING(MAX(0,$D184-5)/7.5,1)),ROUND(0.0178*$D184/$E184+0.1,2))))</f>
        <v/>
      </c>
      <c r="L184" s="9">
        <f>IF($C184="","",IF($C184="II",2,IF($C184="III",0.25,1)))</f>
        <v/>
      </c>
      <c r="M184" s="9">
        <f>IF($C184="I",3.5,"")</f>
        <v/>
      </c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9">
        <f>IF($C185&lt;&gt;"I","",IF(OR($D185="",$E185=""),"",IF($E185&lt;=1.5,MIN(1,0.3+0.1*CEILING(MAX(0,$D185-5)/7.5,1)),ROUND(0.0178*$D185/$E185+0.1,2))))</f>
        <v/>
      </c>
      <c r="L185" s="9">
        <f>IF($C185="","",IF($C185="II",2,IF($C185="III",0.25,1)))</f>
        <v/>
      </c>
      <c r="M185" s="9">
        <f>IF($C185="I",3.5,"")</f>
        <v/>
      </c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9">
        <f>IF($C186&lt;&gt;"I","",IF(OR($D186="",$E186=""),"",IF($E186&lt;=1.5,MIN(1,0.3+0.1*CEILING(MAX(0,$D186-5)/7.5,1)),ROUND(0.0178*$D186/$E186+0.1,2))))</f>
        <v/>
      </c>
      <c r="L186" s="9">
        <f>IF($C186="","",IF($C186="II",2,IF($C186="III",0.25,1)))</f>
        <v/>
      </c>
      <c r="M186" s="9">
        <f>IF($C186="I",3.5,"")</f>
        <v/>
      </c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9">
        <f>IF($C187&lt;&gt;"I","",IF(OR($D187="",$E187=""),"",IF($E187&lt;=1.5,MIN(1,0.3+0.1*CEILING(MAX(0,$D187-5)/7.5,1)),ROUND(0.0178*$D187/$E187+0.1,2))))</f>
        <v/>
      </c>
      <c r="L187" s="9">
        <f>IF($C187="","",IF($C187="II",2,IF($C187="III",0.25,1)))</f>
        <v/>
      </c>
      <c r="M187" s="9">
        <f>IF($C187="I",3.5,"")</f>
        <v/>
      </c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9">
        <f>IF($C188&lt;&gt;"I","",IF(OR($D188="",$E188=""),"",IF($E188&lt;=1.5,MIN(1,0.3+0.1*CEILING(MAX(0,$D188-5)/7.5,1)),ROUND(0.0178*$D188/$E188+0.1,2))))</f>
        <v/>
      </c>
      <c r="L188" s="9">
        <f>IF($C188="","",IF($C188="II",2,IF($C188="III",0.25,1)))</f>
        <v/>
      </c>
      <c r="M188" s="9">
        <f>IF($C188="I",3.5,"")</f>
        <v/>
      </c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9">
        <f>IF($C189&lt;&gt;"I","",IF(OR($D189="",$E189=""),"",IF($E189&lt;=1.5,MIN(1,0.3+0.1*CEILING(MAX(0,$D189-5)/7.5,1)),ROUND(0.0178*$D189/$E189+0.1,2))))</f>
        <v/>
      </c>
      <c r="L189" s="9">
        <f>IF($C189="","",IF($C189="II",2,IF($C189="III",0.25,1)))</f>
        <v/>
      </c>
      <c r="M189" s="9">
        <f>IF($C189="I",3.5,"")</f>
        <v/>
      </c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9">
        <f>IF($C190&lt;&gt;"I","",IF(OR($D190="",$E190=""),"",IF($E190&lt;=1.5,MIN(1,0.3+0.1*CEILING(MAX(0,$D190-5)/7.5,1)),ROUND(0.0178*$D190/$E190+0.1,2))))</f>
        <v/>
      </c>
      <c r="L190" s="9">
        <f>IF($C190="","",IF($C190="II",2,IF($C190="III",0.25,1)))</f>
        <v/>
      </c>
      <c r="M190" s="9">
        <f>IF($C190="I",3.5,"")</f>
        <v/>
      </c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9">
        <f>IF($C191&lt;&gt;"I","",IF(OR($D191="",$E191=""),"",IF($E191&lt;=1.5,MIN(1,0.3+0.1*CEILING(MAX(0,$D191-5)/7.5,1)),ROUND(0.0178*$D191/$E191+0.1,2))))</f>
        <v/>
      </c>
      <c r="L191" s="9">
        <f>IF($C191="","",IF($C191="II",2,IF($C191="III",0.25,1)))</f>
        <v/>
      </c>
      <c r="M191" s="9">
        <f>IF($C191="I",3.5,"")</f>
        <v/>
      </c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9">
        <f>IF($C192&lt;&gt;"I","",IF(OR($D192="",$E192=""),"",IF($E192&lt;=1.5,MIN(1,0.3+0.1*CEILING(MAX(0,$D192-5)/7.5,1)),ROUND(0.0178*$D192/$E192+0.1,2))))</f>
        <v/>
      </c>
      <c r="L192" s="9">
        <f>IF($C192="","",IF($C192="II",2,IF($C192="III",0.25,1)))</f>
        <v/>
      </c>
      <c r="M192" s="9">
        <f>IF($C192="I",3.5,"")</f>
        <v/>
      </c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9">
        <f>IF($C193&lt;&gt;"I","",IF(OR($D193="",$E193=""),"",IF($E193&lt;=1.5,MIN(1,0.3+0.1*CEILING(MAX(0,$D193-5)/7.5,1)),ROUND(0.0178*$D193/$E193+0.1,2))))</f>
        <v/>
      </c>
      <c r="L193" s="9">
        <f>IF($C193="","",IF($C193="II",2,IF($C193="III",0.25,1)))</f>
        <v/>
      </c>
      <c r="M193" s="9">
        <f>IF($C193="I",3.5,"")</f>
        <v/>
      </c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9">
        <f>IF($C194&lt;&gt;"I","",IF(OR($D194="",$E194=""),"",IF($E194&lt;=1.5,MIN(1,0.3+0.1*CEILING(MAX(0,$D194-5)/7.5,1)),ROUND(0.0178*$D194/$E194+0.1,2))))</f>
        <v/>
      </c>
      <c r="L194" s="9">
        <f>IF($C194="","",IF($C194="II",2,IF($C194="III",0.25,1)))</f>
        <v/>
      </c>
      <c r="M194" s="9">
        <f>IF($C194="I",3.5,"")</f>
        <v/>
      </c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9">
        <f>IF($C195&lt;&gt;"I","",IF(OR($D195="",$E195=""),"",IF($E195&lt;=1.5,MIN(1,0.3+0.1*CEILING(MAX(0,$D195-5)/7.5,1)),ROUND(0.0178*$D195/$E195+0.1,2))))</f>
        <v/>
      </c>
      <c r="L195" s="9">
        <f>IF($C195="","",IF($C195="II",2,IF($C195="III",0.25,1)))</f>
        <v/>
      </c>
      <c r="M195" s="9">
        <f>IF($C195="I",3.5,"")</f>
        <v/>
      </c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9">
        <f>IF($C196&lt;&gt;"I","",IF(OR($D196="",$E196=""),"",IF($E196&lt;=1.5,MIN(1,0.3+0.1*CEILING(MAX(0,$D196-5)/7.5,1)),ROUND(0.0178*$D196/$E196+0.1,2))))</f>
        <v/>
      </c>
      <c r="L196" s="9">
        <f>IF($C196="","",IF($C196="II",2,IF($C196="III",0.25,1)))</f>
        <v/>
      </c>
      <c r="M196" s="9">
        <f>IF($C196="I",3.5,"")</f>
        <v/>
      </c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9">
        <f>IF($C197&lt;&gt;"I","",IF(OR($D197="",$E197=""),"",IF($E197&lt;=1.5,MIN(1,0.3+0.1*CEILING(MAX(0,$D197-5)/7.5,1)),ROUND(0.0178*$D197/$E197+0.1,2))))</f>
        <v/>
      </c>
      <c r="L197" s="9">
        <f>IF($C197="","",IF($C197="II",2,IF($C197="III",0.25,1)))</f>
        <v/>
      </c>
      <c r="M197" s="9">
        <f>IF($C197="I",3.5,"")</f>
        <v/>
      </c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9">
        <f>IF($C198&lt;&gt;"I","",IF(OR($D198="",$E198=""),"",IF($E198&lt;=1.5,MIN(1,0.3+0.1*CEILING(MAX(0,$D198-5)/7.5,1)),ROUND(0.0178*$D198/$E198+0.1,2))))</f>
        <v/>
      </c>
      <c r="L198" s="9">
        <f>IF($C198="","",IF($C198="II",2,IF($C198="III",0.25,1)))</f>
        <v/>
      </c>
      <c r="M198" s="9">
        <f>IF($C198="I",3.5,"")</f>
        <v/>
      </c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9">
        <f>IF($C199&lt;&gt;"I","",IF(OR($D199="",$E199=""),"",IF($E199&lt;=1.5,MIN(1,0.3+0.1*CEILING(MAX(0,$D199-5)/7.5,1)),ROUND(0.0178*$D199/$E199+0.1,2))))</f>
        <v/>
      </c>
      <c r="L199" s="9">
        <f>IF($C199="","",IF($C199="II",2,IF($C199="III",0.25,1)))</f>
        <v/>
      </c>
      <c r="M199" s="9">
        <f>IF($C199="I",3.5,"")</f>
        <v/>
      </c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9">
        <f>IF($C200&lt;&gt;"I","",IF(OR($D200="",$E200=""),"",IF($E200&lt;=1.5,MIN(1,0.3+0.1*CEILING(MAX(0,$D200-5)/7.5,1)),ROUND(0.0178*$D200/$E200+0.1,2))))</f>
        <v/>
      </c>
      <c r="L200" s="9">
        <f>IF($C200="","",IF($C200="II",2,IF($C200="III",0.25,1)))</f>
        <v/>
      </c>
      <c r="M200" s="9">
        <f>IF($C200="I",3.5,"")</f>
        <v/>
      </c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9">
        <f>IF($C201&lt;&gt;"I","",IF(OR($D201="",$E201=""),"",IF($E201&lt;=1.5,MIN(1,0.3+0.1*CEILING(MAX(0,$D201-5)/7.5,1)),ROUND(0.0178*$D201/$E201+0.1,2))))</f>
        <v/>
      </c>
      <c r="L201" s="9">
        <f>IF($C201="","",IF($C201="II",2,IF($C201="III",0.25,1)))</f>
        <v/>
      </c>
      <c r="M201" s="9">
        <f>IF($C201="I",3.5,"")</f>
        <v/>
      </c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9">
        <f>IF($C202&lt;&gt;"I","",IF(OR($D202="",$E202=""),"",IF($E202&lt;=1.5,MIN(1,0.3+0.1*CEILING(MAX(0,$D202-5)/7.5,1)),ROUND(0.0178*$D202/$E202+0.1,2))))</f>
        <v/>
      </c>
      <c r="L202" s="9">
        <f>IF($C202="","",IF($C202="II",2,IF($C202="III",0.25,1)))</f>
        <v/>
      </c>
      <c r="M202" s="9">
        <f>IF($C202="I",3.5,"")</f>
        <v/>
      </c>
    </row>
    <row r="204" ht="26" customHeight="1">
      <c r="A204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2">
    <mergeCell ref="A204:M204"/>
    <mergeCell ref="A1:M1"/>
  </mergeCells>
  <conditionalFormatting sqref="F3:F202">
    <cfRule type="expression" priority="1" dxfId="0">
      <formula>AND($F3&lt;&gt;"",$K3&lt;&gt;"",$F3&gt;$K3)</formula>
    </cfRule>
  </conditionalFormatting>
  <conditionalFormatting sqref="G3:G202">
    <cfRule type="expression" priority="2" dxfId="0">
      <formula>AND($G3&lt;&gt;"",$L3&lt;&gt;"",$G3&lt;$L3)</formula>
    </cfRule>
  </conditionalFormatting>
  <conditionalFormatting sqref="H3:H202">
    <cfRule type="expression" priority="3" dxfId="0">
      <formula>AND($H3&lt;&gt;"",$M3&lt;&gt;"",$H3&gt;$M3)</formula>
    </cfRule>
  </conditionalFormatting>
  <conditionalFormatting sqref="I3:I202">
    <cfRule type="expression" priority="4" dxfId="0">
      <formula>AND($I3&lt;&gt;"",$I3&gt;0.5)</formula>
    </cfRule>
  </conditionalFormatting>
  <dataValidations count="2">
    <dataValidation sqref="C3:C202" showDropDown="0" showInputMessage="0" showErrorMessage="0" allowBlank="1" type="list">
      <formula1>"I,II,III"</formula1>
    </dataValidation>
    <dataValidation sqref="J3:J202" showDropDown="0" showInputMessage="0" showErrorMessage="0" allowBlank="1" type="list">
      <formula1>"bestanden,bestanden mit Hinweis,nicht bestanden"</formula1>
    </dataValidation>
  </dataValidations>
  <pageMargins left="0.75" right="0.75" top="1" bottom="1" header="0.5" footer="0.5"/>
  <pageSetup orientation="landscape" paperSize="9" fitToHeight="0" fitToWidth="1"/>
  <headerFooter>
    <oddHeader>&amp;L&amp;6 Vorlage Ortsveränderliche Betriebsmittel v1.0 · Normstand DIN EN 50699 (VDE 0702):2021-06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66" customWidth="1" min="3" max="3"/>
    <col width="16" customWidth="1" min="7" max="7"/>
    <col width="16" customWidth="1" min="8" max="8"/>
  </cols>
  <sheetData>
    <row r="1" ht="18" customHeight="1">
      <c r="A1" s="1" t="inlineStr">
        <is>
          <t>Grenzwerte dieser Vorlage — Prüfprotokoll ortsveränderliche elektrische Betriebsmittel</t>
        </is>
      </c>
    </row>
    <row r="2" ht="26" customHeight="1">
      <c r="A2" s="7" t="inlineStr">
        <is>
          <t>Messung</t>
        </is>
      </c>
      <c r="B2" s="7" t="inlineStr">
        <is>
          <t>Grenzwert</t>
        </is>
      </c>
      <c r="C2" s="7" t="inlineStr">
        <is>
          <t>Bedingung</t>
        </is>
      </c>
    </row>
    <row r="3">
      <c r="A3" s="10" t="inlineStr">
        <is>
          <t>R_PE</t>
        </is>
      </c>
      <c r="B3" s="10" t="inlineStr">
        <is>
          <t>≤ 0,3 Ω</t>
        </is>
      </c>
      <c r="C3" s="10" t="inlineStr">
        <is>
          <t>Schutzklasse I, Leitung ≤ 5 m, Querschnitt ≤ 1,5 mm²</t>
        </is>
      </c>
    </row>
    <row r="4">
      <c r="A4" s="10" t="inlineStr">
        <is>
          <t>R_PE</t>
        </is>
      </c>
      <c r="B4" s="10" t="inlineStr">
        <is>
          <t>+ 0,1 Ω je weitere 7,5 m, höchstens 1,0 Ω</t>
        </is>
      </c>
      <c r="C4" s="10" t="inlineStr">
        <is>
          <t>nur Querschnitt ≤ 1,5 mm² (25 m → 0,57 Ω; 50 m → 0,9 Ω)</t>
        </is>
      </c>
    </row>
    <row r="5">
      <c r="A5" s="10" t="inlineStr">
        <is>
          <t>R_PE</t>
        </is>
      </c>
      <c r="B5" s="10" t="inlineStr">
        <is>
          <t>≤ ρ · l / A + 0,1 Ω</t>
        </is>
      </c>
      <c r="C5" s="10" t="inlineStr">
        <is>
          <t>Querschnitt &gt; 1,5 mm²; ρ Kupfer ≈ 0,0178 Ω · mm²/m; 0,1 Ω Übergangswiderstand</t>
        </is>
      </c>
    </row>
    <row r="6">
      <c r="A6" s="10" t="inlineStr">
        <is>
          <t>R_ISO</t>
        </is>
      </c>
      <c r="B6" s="10" t="inlineStr">
        <is>
          <t>≥ 1,0 MΩ</t>
        </is>
      </c>
      <c r="C6" s="10" t="inlineStr">
        <is>
          <t>Schutzklasse I, aktive Teile gegen PE, 500 V DC</t>
        </is>
      </c>
    </row>
    <row r="7">
      <c r="A7" s="10" t="inlineStr">
        <is>
          <t>R_ISO</t>
        </is>
      </c>
      <c r="B7" s="10" t="inlineStr">
        <is>
          <t>≥ 0,3 MΩ</t>
        </is>
      </c>
      <c r="C7" s="10" t="inlineStr">
        <is>
          <t>Schutzklasse I mit Heizelementen; bei P &gt; 3,5 kW ersatzweise Bewertung über I_PE</t>
        </is>
      </c>
    </row>
    <row r="8">
      <c r="A8" s="10" t="inlineStr">
        <is>
          <t>R_ISO</t>
        </is>
      </c>
      <c r="B8" s="10" t="inlineStr">
        <is>
          <t>≥ 2,0 MΩ</t>
        </is>
      </c>
      <c r="C8" s="10" t="inlineStr">
        <is>
          <t>berührbare leitfähige Teile ohne PE; Schutzklasse II; Trennung Eingang – Ausgang</t>
        </is>
      </c>
    </row>
    <row r="9">
      <c r="A9" s="10" t="inlineStr">
        <is>
          <t>R_ISO</t>
        </is>
      </c>
      <c r="B9" s="10" t="inlineStr">
        <is>
          <t>≥ 0,25 MΩ</t>
        </is>
      </c>
      <c r="C9" s="10" t="inlineStr">
        <is>
          <t>SELV/PELV und Schutzklasse III; Prüfspannung 250 V DC zulässig</t>
        </is>
      </c>
    </row>
    <row r="10">
      <c r="A10" s="10" t="inlineStr">
        <is>
          <t>Prüfspannung R_ISO</t>
        </is>
      </c>
      <c r="B10" s="10" t="inlineStr">
        <is>
          <t>500 V DC, 250 V DC</t>
        </is>
      </c>
      <c r="C10" s="10" t="inlineStr">
        <is>
          <t>250 V bei Überspannungsableitern und SELV/PELV; Messstrom ≥ 1 mA</t>
        </is>
      </c>
    </row>
    <row r="11">
      <c r="A11" s="10" t="inlineStr">
        <is>
          <t>I_PE</t>
        </is>
      </c>
      <c r="B11" s="10" t="inlineStr">
        <is>
          <t>≤ 3,5 mA</t>
        </is>
      </c>
      <c r="C11" s="10" t="inlineStr">
        <is>
          <t>Schutzklasse I; entfällt bei Leitungen und Steckdosenleisten ohne Bauteile L/N–PE</t>
        </is>
      </c>
    </row>
    <row r="12">
      <c r="A12" s="10" t="inlineStr">
        <is>
          <t>I_PE</t>
        </is>
      </c>
      <c r="B12" s="10" t="inlineStr">
        <is>
          <t>≤ 1 mA je kW Heizleistung, höchstens 10 mA</t>
        </is>
      </c>
      <c r="C12" s="10" t="inlineStr">
        <is>
          <t>Heizgeräte mit Anschlussleistung &gt; 3,5 kW</t>
        </is>
      </c>
    </row>
    <row r="13">
      <c r="A13" s="10" t="inlineStr">
        <is>
          <t>I_PE</t>
        </is>
      </c>
      <c r="B13" s="10" t="inlineStr">
        <is>
          <t>Hersteller- oder Produktnormwert</t>
        </is>
      </c>
      <c r="C13" s="10" t="inlineStr">
        <is>
          <t>fest angeschlossen, CEE, Frequenzumrichter: Entscheidung der Prüfperson</t>
        </is>
      </c>
    </row>
    <row r="14">
      <c r="A14" s="10" t="inlineStr">
        <is>
          <t>I_B</t>
        </is>
      </c>
      <c r="B14" s="10" t="inlineStr">
        <is>
          <t>≤ 0,5 mA</t>
        </is>
      </c>
      <c r="C14" s="10" t="inlineStr">
        <is>
          <t>Schutzklasse I an Teilen ohne PE; Schutzklasse II an allen berührbaren leitfähigen Teilen</t>
        </is>
      </c>
    </row>
    <row r="15">
      <c r="A15" s="10" t="inlineStr">
        <is>
          <t>I_B sekundär</t>
        </is>
      </c>
      <c r="B15" s="10" t="inlineStr">
        <is>
          <t>≤ 0,5 mA</t>
        </is>
      </c>
      <c r="C15" s="10" t="inlineStr">
        <is>
          <t>Sekundärkreis + / − gegen PE bei Netzteilen und Ladegeräten</t>
        </is>
      </c>
    </row>
    <row r="16">
      <c r="A16" s="10" t="inlineStr">
        <is>
          <t>U_aus</t>
        </is>
      </c>
      <c r="B16" s="10" t="inlineStr">
        <is>
          <t>≤ 25 V AC / ≤ 60 V DC</t>
        </is>
      </c>
      <c r="C16" s="10" t="inlineStr">
        <is>
          <t>Schutzklasse III, Netzteile, Ladegeräte, Kleinspannungserzeuger</t>
        </is>
      </c>
    </row>
    <row r="17">
      <c r="A17" s="10" t="inlineStr">
        <is>
          <t>Alternative Methode</t>
        </is>
      </c>
      <c r="B17" s="10" t="inlineStr">
        <is>
          <t>Grenzwerte wie I_PE / I_B</t>
        </is>
      </c>
      <c r="C17" s="10" t="inlineStr">
        <is>
          <t>erst nach bestandener R_ISO; unzulässig bei netzspannungsabhängiger Schaltung</t>
        </is>
      </c>
    </row>
    <row r="19">
      <c r="A19" s="2" t="inlineStr">
        <is>
          <t>Üblichkeitswerte (kein Grenzwert): R_PE meist &lt; 0,1 Ω, R_ISO häufig &gt; 100 MΩ, I_B nahe 0 mA. Messwerte dicht am Grenzwert sind ein Anlass, die Ursache zu klären.</t>
        </is>
      </c>
    </row>
    <row r="21">
      <c r="A21" s="6" t="inlineStr">
        <is>
          <t>Zahlen aus DGUV Information 203-070 (Ausgabe 04/2026, Tabellen 1 und 2) und DIN EN 50699 (VDE 0702):2021-06. Maßgeblich ist die jeweils gültige Normausgabe.</t>
        </is>
      </c>
    </row>
    <row r="23" ht="26" customHeight="1">
      <c r="A23" s="6" t="inlineStr">
        <is>
          <t>Nutzung im eigenen Betrieb frei, Weitergabe und Verkauf nicht (elektroprotokoll.de/nutzungsbedingungen-vorlagen). DGUV, VDE und DIN sind Namen bzw. Marken der jeweiligen Organisationen; Nennung nur zur Beschreibung des Anwendungsbereichs; der Anbieter dieser Vorlage steht in keiner Verbindung zu ihnen; die Vorlage ist von ihnen weder geprüft noch empfohlen.</t>
        </is>
      </c>
    </row>
  </sheetData>
  <mergeCells count="3">
    <mergeCell ref="A1:C1"/>
    <mergeCell ref="A23:C23"/>
    <mergeCell ref="A21:C21"/>
  </mergeCells>
  <pageMargins left="0.75" right="0.75" top="1" bottom="1" header="0.5" footer="0.5"/>
  <pageSetup orientation="portrait" paperSize="9" fitToHeight="0" fitToWidth="1"/>
  <headerFooter>
    <oddHeader>&amp;L&amp;6 Vorlage Ortsveränderliche Betriebsmittel v1.0 · Normstand DIN EN 50699 (VDE 0702):2021-06 · DGUV Vorschrift 3 · zuletzt überprüft 22.09.2026 · elektroprotokoll.de</oddHeader>
    <oddFooter>&amp;L&amp;6 Arbeitsmittel für Elektrofachkräfte; ersetzt weder Normen noch Fachkunde. Grenzwerte, Fristen und die Bewertung der Messwerte verantwortet die prüfende Person.&amp;R&amp;6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2026-09-24T10:56:12Z</dcterms:created>
  <dcterms:modified xsi:type="dcterms:W3CDTF">2026-09-24T10:56:12Z</dcterms:modified>
</cp:coreProperties>
</file>